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0" yWindow="615" windowWidth="20100" windowHeight="5580" activeTab="0"/>
  </bookViews>
  <sheets>
    <sheet name="cap nhat 29-8" sheetId="1" r:id="rId1"/>
    <sheet name="thong tin tiêu thu" sheetId="3" r:id="rId2"/>
    <sheet name="Sheet2" sheetId="2" r:id="rId3"/>
  </sheets>
  <definedNames>
    <definedName name="_xlnm.Print_Titles" localSheetId="0">'cap nhat 29-8'!$2:$2</definedName>
  </definedNames>
  <calcPr calcId="152511"/>
</workbook>
</file>

<file path=xl/comments1.xml><?xml version="1.0" encoding="utf-8"?>
<comments xmlns="http://schemas.openxmlformats.org/spreadsheetml/2006/main">
  <authors>
    <author>MyPC</author>
  </authors>
  <commentList>
    <comment ref="E2" authorId="0">
      <text>
        <r>
          <rPr>
            <b/>
            <sz val="9"/>
            <color rgb="FF000000"/>
            <rFont val="Tahoma"/>
            <family val="2"/>
          </rPr>
          <t>HTX ghi rỏ</t>
        </r>
        <r>
          <rPr>
            <b/>
            <sz val="9"/>
            <color rgb="FF000000"/>
            <rFont val="Tahoma"/>
            <family val="2"/>
          </rPr>
          <t xml:space="preserve">
 sản lượng/ Ngày</t>
        </r>
        <r>
          <rPr>
            <b/>
            <sz val="9"/>
            <color rgb="FF000000"/>
            <rFont val="Tahoma"/>
            <family val="2"/>
          </rPr>
          <t xml:space="preserve">
Sản lượng/tuần</t>
        </r>
      </text>
    </comment>
    <comment ref="I2" authorId="0">
      <text>
        <r>
          <rPr>
            <b/>
            <sz val="9"/>
            <color rgb="FF000000"/>
            <rFont val="Tahoma"/>
            <family val="2"/>
          </rPr>
          <t>HTX tính tổng sản lượng HTX có khả năng gom (vừa của HTX, vừa của dân)</t>
        </r>
      </text>
    </comment>
  </commentList>
</comments>
</file>

<file path=xl/sharedStrings.xml><?xml version="1.0" encoding="utf-8"?>
<sst xmlns="http://schemas.openxmlformats.org/spreadsheetml/2006/main" count="748" uniqueCount="436">
  <si>
    <t>STT</t>
  </si>
  <si>
    <t>ĐVT</t>
  </si>
  <si>
    <t>Rau cần</t>
  </si>
  <si>
    <t>HTX nông nghiệp Phương Nam</t>
  </si>
  <si>
    <t>Kg</t>
  </si>
  <si>
    <t>50-60</t>
  </si>
  <si>
    <t>0933775999</t>
  </si>
  <si>
    <t>Nấm bao ngư xám</t>
  </si>
  <si>
    <t>HTX DVNN và TM Nấm Lộc</t>
  </si>
  <si>
    <t>kg</t>
  </si>
  <si>
    <t>0978773322</t>
  </si>
  <si>
    <t>Rau ăn lá (dền, lang, đay, mồng tơi)</t>
  </si>
  <si>
    <t>HTX rau sạch Tân Yên</t>
  </si>
  <si>
    <t>0964816464</t>
  </si>
  <si>
    <t>Rau cải</t>
  </si>
  <si>
    <t>HTX chăn nuôi sinh học</t>
  </si>
  <si>
    <t>Trứng cút</t>
  </si>
  <si>
    <t>quả</t>
  </si>
  <si>
    <t>0976404055</t>
  </si>
  <si>
    <t>Chất lượng
 (nếu có: An toàn, Viet GAP…)</t>
  </si>
  <si>
    <t>Điện thoại 
người phụ trách bán hàng: ĐT/zalo</t>
  </si>
  <si>
    <t xml:space="preserve">Giá bán tại 
điểm Giao </t>
  </si>
  <si>
    <t>Sản lượng/ngày</t>
  </si>
  <si>
    <t>Tên đơn vị Sản xuất</t>
  </si>
  <si>
    <t>I</t>
  </si>
  <si>
    <t>RAU CỦ QUẢ</t>
  </si>
  <si>
    <t>II</t>
  </si>
  <si>
    <t>Gà Thịt</t>
  </si>
  <si>
    <t>Công Ty San Hà</t>
  </si>
  <si>
    <t>Công Ty Thuận Trường</t>
  </si>
  <si>
    <t>0917276634</t>
  </si>
  <si>
    <t>0913755984</t>
  </si>
  <si>
    <t>0979801431</t>
  </si>
  <si>
    <t>0913357979</t>
  </si>
  <si>
    <t>0964343434</t>
  </si>
  <si>
    <t>Công ty Bình Minh</t>
  </si>
  <si>
    <t>Công ty Koyo &amp; Unitex</t>
  </si>
  <si>
    <t>Ngô Văn Tú</t>
  </si>
  <si>
    <t>An toàn</t>
  </si>
  <si>
    <t>0919313138</t>
  </si>
  <si>
    <t>0919376433</t>
  </si>
  <si>
    <t>0985604495</t>
  </si>
  <si>
    <t>0918235125</t>
  </si>
  <si>
    <t>0967699498</t>
  </si>
  <si>
    <t>0937900676</t>
  </si>
  <si>
    <t>0909550556</t>
  </si>
  <si>
    <t>0964514079</t>
  </si>
  <si>
    <t>Công ty Anh Hòa Phát</t>
  </si>
  <si>
    <t>Công ty Thùy Khanh</t>
  </si>
  <si>
    <t>Công ty Thy Thọ</t>
  </si>
  <si>
    <t>Nguyễn Bá Thành</t>
  </si>
  <si>
    <t>Nguyện Thị Thanh</t>
  </si>
  <si>
    <t>Thịt heo</t>
  </si>
  <si>
    <t>Trứng gà</t>
  </si>
  <si>
    <t>Phạm Trần (Mười Trang)</t>
  </si>
  <si>
    <t>0918064908</t>
  </si>
  <si>
    <t>Đặng Thì Chà</t>
  </si>
  <si>
    <t>0949822039</t>
  </si>
  <si>
    <t>Ấu Thanh Long</t>
  </si>
  <si>
    <t>0913942874</t>
  </si>
  <si>
    <t>Tên Hàng hóa</t>
  </si>
  <si>
    <t>Địa chỉ</t>
  </si>
  <si>
    <t>Gia Kiệm - Thống Nhất</t>
  </si>
  <si>
    <t>Trảng Bom</t>
  </si>
  <si>
    <t>Biên Hòa</t>
  </si>
  <si>
    <t>Công ty Anh Hoàng Thy</t>
  </si>
  <si>
    <t>50 Lô S1, Khu Dân Cư An Hòa II,
Phường An Bình, TP. Biên Hòa</t>
  </si>
  <si>
    <t>Số 87/4B, khu phố 1, đường Hồ văn Leo, phường Tam Hòa, thành phố Biên Hòa, tỉnh Đồng Nai</t>
  </si>
  <si>
    <t>HTX SXTMDVNN Trường An</t>
  </si>
  <si>
    <t xml:space="preserve"> 0982871299</t>
  </si>
  <si>
    <t>33, Đường Trường An, Ấp Bình Hòa, Xã Xuân Phú, Huyện Xuân Lộc, Xuân Phú, Xuân Lộc, Đồng Nai</t>
  </si>
  <si>
    <t>Các loại rau ăn lá, ăn quả</t>
  </si>
  <si>
    <t>VietGAP</t>
  </si>
  <si>
    <t>201 Tổ 3 ấp Suối Cát,
 Xã Suối Cát, Huyện Xuân Lộc</t>
  </si>
  <si>
    <t>HTX NN Suối Cát</t>
  </si>
  <si>
    <t>Các loại rau ăn lá</t>
  </si>
  <si>
    <t>0979470211</t>
  </si>
  <si>
    <t>HTX nông nghiệp Suối Nho</t>
  </si>
  <si>
    <t>Các loại rau (phần lớn rau hẹ, rau ngót)</t>
  </si>
  <si>
    <t>Ấp 2 xã Suối Nho, Định Quán</t>
  </si>
  <si>
    <t>xã Sông Thao, huyện Trảng Bom</t>
  </si>
  <si>
    <t>TL763, Ấp 2A , xã Xuân Bắc, Xuân Lộc</t>
  </si>
  <si>
    <t>Ấp 7- Bình Sơn - Long Thành</t>
  </si>
  <si>
    <t>Xã Cây Gáo, huyện Trảng Bom</t>
  </si>
  <si>
    <t>Hưng Nghĩa xã Hưng Lộc, 
huyện Thống Nhất tỉnh Đồng Nai</t>
  </si>
  <si>
    <t>ấp Bàu Trâm, Bàu Trâm, L.Khánh</t>
  </si>
  <si>
    <t>KCN Long Bình, P.Long Bình, B.Hòa</t>
  </si>
  <si>
    <t>Xã Gia Tân 3 -  huyện Thống Nhất</t>
  </si>
  <si>
    <t>Thuận Trường, Sông Thao, Trảng Bom</t>
  </si>
  <si>
    <t>Công ty TNHH Vạn Kiến Đạt</t>
  </si>
  <si>
    <t>Xã Bình Minh, huyện Trảng Bom</t>
  </si>
  <si>
    <t>ấp Lộ Đức, Hố Nai 3, Trảng Bom</t>
  </si>
  <si>
    <t>Đức Long 2, Gia Tân 2, Thống Nhất</t>
  </si>
  <si>
    <t>Cty TNHH MTV Hương Vĩnh Cửu</t>
  </si>
  <si>
    <t>Khu phố 6, TT Vĩnh An, Vĩnh Cửu</t>
  </si>
  <si>
    <t>Gia Tân 2, Thống Nhất, Đồng Nai</t>
  </si>
  <si>
    <t>Hố Nai 3, huyện Trảng Bom</t>
  </si>
  <si>
    <t>HTX DVNN Xuân Định</t>
  </si>
  <si>
    <t>Xã Xuân Định, Huyện Xuân Lộc</t>
  </si>
  <si>
    <t>0984488595</t>
  </si>
  <si>
    <t>Nguyễn Đức Thọ</t>
  </si>
  <si>
    <t xml:space="preserve"> Ấp 3, Lộ 25, Thống Nhất, ĐN</t>
  </si>
  <si>
    <t xml:space="preserve">Nguyễn Ngọc Hưng </t>
  </si>
  <si>
    <t xml:space="preserve">Tổ 28 ấp Tín Nghĩa xã Xuân Thiện huyện Thống Nhất tỉnh Đồng Nai </t>
  </si>
  <si>
    <t>TRÁI CÂY</t>
  </si>
  <si>
    <t>III</t>
  </si>
  <si>
    <t>THỊT HEO</t>
  </si>
  <si>
    <t>TRỨNG CÚT</t>
  </si>
  <si>
    <t>IV</t>
  </si>
  <si>
    <t>TRỪNG GÀ</t>
  </si>
  <si>
    <t>V</t>
  </si>
  <si>
    <t>Lê Ngọc Thạo</t>
  </si>
  <si>
    <t>0394 937 138</t>
  </si>
  <si>
    <t>xã Hưng Lộc huyện Thống Nhất, tỉnh Đồng Nai</t>
  </si>
  <si>
    <t>Rau củ</t>
  </si>
  <si>
    <t>Trái cây</t>
  </si>
  <si>
    <t>Thịt gà</t>
  </si>
  <si>
    <t>Tên Sản phẩm</t>
  </si>
  <si>
    <t>SL cơ sở</t>
  </si>
  <si>
    <t>Sản lượng</t>
  </si>
  <si>
    <t>Trứng gà (quả)</t>
  </si>
  <si>
    <t>Bầu, bí, mưới: 14.000đ/kg; 
dưa leo 10.000đ</t>
  </si>
  <si>
    <t>mồng tơi, cà, đậu bắp: 6.000đ, 
dưa leo 7000, bí 9000đ/kg</t>
  </si>
  <si>
    <t>Chôm chôm thái, nhãn, Sầu riêng (sản lượng còn 100 tấn)</t>
  </si>
  <si>
    <t>Trang trại bưởi anh Lưu</t>
  </si>
  <si>
    <t>ấp Cây Xoài, xã Tân An,
 huyện Vĩnh Cửu, tỉnh Đồng Nai</t>
  </si>
  <si>
    <t>0366.271.475</t>
  </si>
  <si>
    <t>Bưởi đường cam (sản lượng 10 tấn)</t>
  </si>
  <si>
    <t>Xuân Bảo ,  Cẩm Mỹ, Đồng Nai</t>
  </si>
  <si>
    <t>0939219219
0913610228</t>
  </si>
  <si>
    <t>gà nuôi
 sinh học</t>
  </si>
  <si>
    <t>Lê Đức Huynh</t>
  </si>
  <si>
    <t>0366797202</t>
  </si>
  <si>
    <t>Ấp 4, xã Thừa Đức, Cẩm Mỹ</t>
  </si>
  <si>
    <t>Phạm Thị Tuyền</t>
  </si>
  <si>
    <t>0906.874.172
'0969.080.135 
0909478011 anh Văn.</t>
  </si>
  <si>
    <t xml:space="preserve">số nhà 13, tổ 1, ấp chợ, xã Suối Nho, huyện Định Quán, tỉnh  Đồng Nai </t>
  </si>
  <si>
    <t>Trứng gà ta</t>
  </si>
  <si>
    <t>ATDB</t>
  </si>
  <si>
    <t>VI</t>
  </si>
  <si>
    <t>con</t>
  </si>
  <si>
    <t>Gà</t>
  </si>
  <si>
    <t>Ấp Suối Sóc, xã Xuân Mỹ, Cẩm Mỹ</t>
  </si>
  <si>
    <t>Ấp Cẩm Sơn, xã Xuân Mỹ, Cẩm Mỹ</t>
  </si>
  <si>
    <t>Lê Hùng Phong</t>
  </si>
  <si>
    <t>Nguyễn Minh Hà</t>
  </si>
  <si>
    <t>Nguyễn Tài Tuất</t>
  </si>
  <si>
    <t>Vịt</t>
  </si>
  <si>
    <t>0398251410</t>
  </si>
  <si>
    <t>0378943778</t>
  </si>
  <si>
    <t>0978313882</t>
  </si>
  <si>
    <t>Phan Văn Điệp</t>
  </si>
  <si>
    <t>ấp 1, xã Cẩm Đường, Long Thành</t>
  </si>
  <si>
    <t>Gà (giống Minh Dự)</t>
  </si>
  <si>
    <t>Nguyễn Thị Thanh Lý</t>
  </si>
  <si>
    <t>ấp Suối Quýt, xã Cẩm Đường,
Long Thành</t>
  </si>
  <si>
    <t>VII</t>
  </si>
  <si>
    <t>THỦY SẢN</t>
  </si>
  <si>
    <t>Nguyễn Doãn Thịnh</t>
  </si>
  <si>
    <t>Ca rô</t>
  </si>
  <si>
    <t>'0974574879</t>
  </si>
  <si>
    <t>Xã Sông Ray, Cẩm Mỹ</t>
  </si>
  <si>
    <t>Hoàng Văn Cần</t>
  </si>
  <si>
    <t>20 tấn cá rô lai, 
50 tấn cá tra, 50 tấn cà Vồ Đém</t>
  </si>
  <si>
    <t>0942.019.744</t>
  </si>
  <si>
    <t xml:space="preserve">Nguyễn Thi Lu </t>
  </si>
  <si>
    <t>0937279067;
 0933415794; 
0938770426</t>
  </si>
  <si>
    <t>Đại diện: Phạm Văn Hùng; Nguyễn Văn Dội; Nguyễn Văn Hiệp</t>
  </si>
  <si>
    <t>Heo, gà, vịt hơi</t>
  </si>
  <si>
    <t>Thủy sản</t>
  </si>
  <si>
    <t xml:space="preserve">Thủy sản </t>
  </si>
  <si>
    <t>Trứng cút (quả)</t>
  </si>
  <si>
    <t xml:space="preserve">Trang trại Trần Văn Sáu </t>
  </si>
  <si>
    <t>thanh long trắng</t>
  </si>
  <si>
    <t>thanh long đỏ</t>
  </si>
  <si>
    <t xml:space="preserve">Nguyễn Thị Uyên Quyên </t>
  </si>
  <si>
    <t xml:space="preserve">0913.184.546 </t>
  </si>
  <si>
    <t>Xã Bảo Quang, TP Long Khánh</t>
  </si>
  <si>
    <t>ấp 6, Xuân Tâm, Xuân Lộc, Đồng Nai</t>
  </si>
  <si>
    <t>HTX Đồng Tiến</t>
  </si>
  <si>
    <t>Nhãn xuồng</t>
  </si>
  <si>
    <t>Lê Thị Lan</t>
  </si>
  <si>
    <t>Tân Bình, Bảo Bình</t>
  </si>
  <si>
    <t>Chôm chôm</t>
  </si>
  <si>
    <t xml:space="preserve">Trang trại Huỳnh Xuân Bé </t>
  </si>
  <si>
    <t>Dưa leo</t>
  </si>
  <si>
    <t>Tổ 7, ấp 1, xã Lâm San, huyện Cẩm Mỹ</t>
  </si>
  <si>
    <t xml:space="preserve">Trang trại Bùi Hoàng Anh Vũ </t>
  </si>
  <si>
    <t>Ấp 3, Xuân Tây, huyện Cẩm Mỹ, tỉnh Đồng Nai</t>
  </si>
  <si>
    <t>Bắp nếp</t>
  </si>
  <si>
    <t xml:space="preserve">Trang Trại Nguyễn Thị Ánh Tuyết </t>
  </si>
  <si>
    <t>Bạc hà, hẹ</t>
  </si>
  <si>
    <t xml:space="preserve">0973 521 771 chị Tuyết - 0966 062 938 Diệp </t>
  </si>
  <si>
    <t>ấp 4, xã Suối Nho, huyện Định Quán</t>
  </si>
  <si>
    <t xml:space="preserve">sản phẩm chôm chôm, bưởi - cần hỗ trợ tiêu thụ 2,8 tấn chôm chôm. 2,5 tấn bưởi </t>
  </si>
  <si>
    <t>0909983210</t>
  </si>
  <si>
    <t>Gà thảo mộc</t>
  </si>
  <si>
    <t>Gà sinh học</t>
  </si>
  <si>
    <t>0949 451 963</t>
  </si>
  <si>
    <t>HTX NN Phú Ngọc</t>
  </si>
  <si>
    <t xml:space="preserve">Phạm Văn Thông </t>
  </si>
  <si>
    <t>ấp Nhân Hòa, xã Tây Hòa, huyện Trảng Bom, tỉnh Đồng Nai</t>
  </si>
  <si>
    <t>0976.533.125</t>
  </si>
  <si>
    <t>HTX</t>
  </si>
  <si>
    <t>Trứng Gà Thảo mộc</t>
  </si>
  <si>
    <t>OCOP</t>
  </si>
  <si>
    <t>Võ Thanh Phong</t>
  </si>
  <si>
    <t>Phường Phước Tân, Biên Hòa, Đồng Nai</t>
  </si>
  <si>
    <t>0984 982 529</t>
  </si>
  <si>
    <t>Bưởi da xanh</t>
  </si>
  <si>
    <t>Đinh Mạnh Tình</t>
  </si>
  <si>
    <t>0385 748 168</t>
  </si>
  <si>
    <t>C2, Thuận Trường, Sông Thao, huyện Trảng Bom, tỉnh Đồng Nai</t>
  </si>
  <si>
    <t xml:space="preserve"> 035 6967 176.</t>
  </si>
  <si>
    <t>Tổ 6 khu7 Thị Trấn Gia Ray Xuân lộc đồng nai</t>
  </si>
  <si>
    <t xml:space="preserve">Ngô Thị Thủy </t>
  </si>
  <si>
    <t>Chị Vi</t>
  </si>
  <si>
    <t>Thanh Long</t>
  </si>
  <si>
    <t xml:space="preserve">0966.814.697 </t>
  </si>
  <si>
    <t>Xuân Hưng, huyện Xuân Lộc</t>
  </si>
  <si>
    <t>Nguyễn Văn Phượng</t>
  </si>
  <si>
    <t>Cam sành</t>
  </si>
  <si>
    <t>địa chỉ 158/14/71, khu phố 3, phường Quang Vinh, Biên Hòa, Đồng Nai.</t>
  </si>
  <si>
    <t>Phạm Văn Tám</t>
  </si>
  <si>
    <t>Thanh long</t>
  </si>
  <si>
    <t>03942 322 625.</t>
  </si>
  <si>
    <t>xóm 2, ấp 5, Xuân Tâm, Xuân Lộc,</t>
  </si>
  <si>
    <t xml:space="preserve">0919 166 228. </t>
  </si>
  <si>
    <t>Số L2, đường Lý Thường Kiệt, KP 3, 
Thị trấn Trảng Bom, Huyện Trảng Bom, Đồng Nai</t>
  </si>
  <si>
    <t>Gà thịt</t>
  </si>
  <si>
    <t xml:space="preserve">Công ty TNHH 
Chăn nuôi Long Bình </t>
  </si>
  <si>
    <t>HTX NN DV TM 
Thanh Long Xuân Hưng</t>
  </si>
  <si>
    <t>ấp 3, xã Xuân Hưng, 
Xuân Lộc, Đồng Nai,</t>
  </si>
  <si>
    <t>0358115949</t>
  </si>
  <si>
    <t>HTX TMDV
 thanh long Lang Minh</t>
  </si>
  <si>
    <t>xã Lang Minh, Xuân Lộc, Đồng Nai</t>
  </si>
  <si>
    <t>0972531148.</t>
  </si>
  <si>
    <t>HTX NN Hữu cơ Long Khánh</t>
  </si>
  <si>
    <t>0973223168</t>
  </si>
  <si>
    <t>hẻm 340, đường Lê A, tổ 3, ấp 3, xã Bình Lộc, TP. Long Khánh</t>
  </si>
  <si>
    <t>Cá rô đồng</t>
  </si>
  <si>
    <t>Nguyễn Hữu Trí</t>
  </si>
  <si>
    <t>Ấp 3 - Xuân Tâm - Xuân Lộc - Đồng Nai</t>
  </si>
  <si>
    <t>Lê Thị Thủy</t>
  </si>
  <si>
    <t>tổ 18, kp 5, thị trấn Vĩnh An,
 huyện Vĩnh Cửu, Đồng Nai</t>
  </si>
  <si>
    <t>Vũ Đình Cương</t>
  </si>
  <si>
    <t>95/1, tổ 3, ấp Thái Hòa, xã Hố Nai 3, 
huyện Trảng Bom, Đồng Nai</t>
  </si>
  <si>
    <t>VIII</t>
  </si>
  <si>
    <t>Trần Quốc Vương</t>
  </si>
  <si>
    <t xml:space="preserve">vịt trắng </t>
  </si>
  <si>
    <t>0902 991 255</t>
  </si>
  <si>
    <t>xã Xuân Trường, huyện Xuân Lộc, tỉnh Đồng Nai</t>
  </si>
  <si>
    <t xml:space="preserve">Di Dín Chúng </t>
  </si>
  <si>
    <t xml:space="preserve">ấp 3, xã Lộ 25, huyện Thống Nhất, Đồng Nai </t>
  </si>
  <si>
    <t>Mai Thanh Phong</t>
  </si>
  <si>
    <t>Phú Thanh, tại xã Phú Thanh, Tân Phú, Đồng Nai</t>
  </si>
  <si>
    <t>0944431008</t>
  </si>
  <si>
    <t>0976930792</t>
  </si>
  <si>
    <t>Nguyễn Văn Khẩn</t>
  </si>
  <si>
    <t>Gà trống thiến</t>
  </si>
  <si>
    <t>0326.873.348</t>
  </si>
  <si>
    <t>Ấp 8, Thừa Đức, Cẩm Mỹ, Đồng Nai</t>
  </si>
  <si>
    <t>0984175048</t>
  </si>
  <si>
    <t>0938374124</t>
  </si>
  <si>
    <t>Tuấn '0888801086; 
Bà Hồng 0338026955</t>
  </si>
  <si>
    <t>chuối cau</t>
  </si>
  <si>
    <t>0988684440.</t>
  </si>
  <si>
    <t>HTX DVNN ấp 7 Thanh Sơn;</t>
  </si>
  <si>
    <t xml:space="preserve"> xã Thanh Sơn, Định Quán, Đồng Nai</t>
  </si>
  <si>
    <t>Lê Văn Mười</t>
  </si>
  <si>
    <t>0909 135 836</t>
  </si>
  <si>
    <t>Bưởi Da Xanh</t>
  </si>
  <si>
    <t>Tổng</t>
  </si>
  <si>
    <t>Đại diện: Nguyễn Thanh Sơn; Nguyễn Hải Đăng; Lê Trọng Nhân</t>
  </si>
  <si>
    <t>0972.778.584 (Đăng)
0933.987.977 (Nhân) 
0333.527.209 (Sơn)</t>
  </si>
  <si>
    <t>Ấp 1, Xuân Tây, Cảm Mỹ</t>
  </si>
  <si>
    <t>HTX Thanh long Sáu Thơ</t>
  </si>
  <si>
    <t>0908799753</t>
  </si>
  <si>
    <t>Tổ 5, ấp Thọ An, Xã Bảo Quang, Thành phố Long Khánh, Đồng N</t>
  </si>
  <si>
    <t>ấp 4, xã Bình Lợi, huyện Vĩnh Cửu, Đồng Nai,</t>
  </si>
  <si>
    <t xml:space="preserve">Củ đậu (củ sắn) </t>
  </si>
  <si>
    <t>Âp 1, xã An Viễn, Trảng Bom, Đồng Nai</t>
  </si>
  <si>
    <t>Đại diện: Võ Thị Tuyết Nhung; Nguyễn Quang Lam;  Văn Thị Hương</t>
  </si>
  <si>
    <t>Âp 3, xã An Viễn, Trảng Bom, Đồng Nai</t>
  </si>
  <si>
    <t>0354.708.284 (nhung)
0384.259.236 (lam)  0937.245.866 (Hương)</t>
  </si>
  <si>
    <t xml:space="preserve">Đại diện:Nguyễn Thị Hạnh Thục; Hoàng Thị Bích Liên; </t>
  </si>
  <si>
    <t>0933.704.188 (Thục) 0328.079.146 (Liên)</t>
  </si>
  <si>
    <t>THT Thanh Long Hưng Bình</t>
  </si>
  <si>
    <t>0918520741 (Bảy)</t>
  </si>
  <si>
    <t>Ấp Hưng Bình, Hưng Thịnh. Trảng Bom, Đồng Nai</t>
  </si>
  <si>
    <t>Lê Thọ Dũng</t>
  </si>
  <si>
    <t>0908076488</t>
  </si>
  <si>
    <t>Đông Hòa, Trảng Bom, Đồng Nai</t>
  </si>
  <si>
    <t>0919300757</t>
  </si>
  <si>
    <t>Nguyễn Viết Cường</t>
  </si>
  <si>
    <t>350đ/quả</t>
  </si>
  <si>
    <t>70000/kg</t>
  </si>
  <si>
    <t>15000/kg</t>
  </si>
  <si>
    <t>Quyền, Tí</t>
  </si>
  <si>
    <t>Ấp 3, An Viễn, Trảng Bom, Đồng Nai</t>
  </si>
  <si>
    <t>0988.615.06</t>
  </si>
  <si>
    <t>0972574866</t>
  </si>
  <si>
    <t>Nguyễn Nghiêm</t>
  </si>
  <si>
    <t>Nguyễn Văn Minh</t>
  </si>
  <si>
    <t>Ngô Minh Trí</t>
  </si>
  <si>
    <t>0965.506.169</t>
  </si>
  <si>
    <t>0989.859.518</t>
  </si>
  <si>
    <t>Ấp 6, An Viễn, Trảng Bom, Đồng Nai</t>
  </si>
  <si>
    <t>Ấp 2, An Viễn, Trảng Bom, Đồng Nai</t>
  </si>
  <si>
    <t>Gà thả vườn</t>
  </si>
  <si>
    <t>Võ Thị Tuyết Nhung</t>
  </si>
  <si>
    <t>Nấm mèo trắng</t>
  </si>
  <si>
    <t>0354708284</t>
  </si>
  <si>
    <t>Gà, vịt hơi</t>
  </si>
  <si>
    <t>Nguyễn Thanh Điền</t>
  </si>
  <si>
    <t xml:space="preserve"> Ấp Bàu Mây , xã Phú Thanh, Tân Phú, ĐN</t>
  </si>
  <si>
    <t>0916186262</t>
  </si>
  <si>
    <t>0981995667</t>
  </si>
  <si>
    <t xml:space="preserve">size cá trắm từ 2,5 - 3kg,
 cá chép từ 1,5 - 2 kg </t>
  </si>
  <si>
    <t xml:space="preserve"> cá trắm cỏ và
 cá chép</t>
  </si>
  <si>
    <t xml:space="preserve">Cá chẽm </t>
  </si>
  <si>
    <t>Nguyễn Kim Phụng</t>
  </si>
  <si>
    <t xml:space="preserve">xã Long Phước, huyện Long Thành, tỉnh Đồng Nai </t>
  </si>
  <si>
    <t>0949 243 423
 A Lộc - P Kinh tế</t>
  </si>
  <si>
    <t>măng tre</t>
  </si>
  <si>
    <t>Lương Quang Vinh</t>
  </si>
  <si>
    <t>0934033993</t>
  </si>
  <si>
    <t>74/5 Dốc Mơ 2, Gia Tân, Thống Nhất, Đồng Nai</t>
  </si>
  <si>
    <t xml:space="preserve">Hòa Toàn </t>
  </si>
  <si>
    <t>tại xã Xuân Đông, huyện Cẩm Mỹ</t>
  </si>
  <si>
    <t>Rau củ các loại: cà pháo, dưa leo, củ đậu, đậu bắp</t>
  </si>
  <si>
    <t>0383271828</t>
  </si>
  <si>
    <t>Cá  lăng, cá chuỗi ngọc, cá chép dòn</t>
  </si>
  <si>
    <t>THT cá bè Ấp 1, Mã Đà</t>
  </si>
  <si>
    <t>0906999055</t>
  </si>
  <si>
    <t xml:space="preserve"> Ấp 1, Mã Đà, Vĩnh Cửu, Đồng Nai</t>
  </si>
  <si>
    <t>Tổng khả năng 
cấp đến T8 (tấn)</t>
  </si>
  <si>
    <t>0389105534</t>
  </si>
  <si>
    <t>các hộ ông dân xã Thanh Sơn</t>
  </si>
  <si>
    <t>Thanh Sơn- Định Quán</t>
  </si>
  <si>
    <t>0974.748.267 (Suốt)</t>
  </si>
  <si>
    <t>;0985925499</t>
  </si>
  <si>
    <t>Mai Văn Danh</t>
  </si>
  <si>
    <t>chanh</t>
  </si>
  <si>
    <t>Nguyễn Văn Thứ  
- Mai Văn Thanh</t>
  </si>
  <si>
    <t>- '0939000003 
966602439</t>
  </si>
  <si>
    <t>THT Trái cây Suối Son</t>
  </si>
  <si>
    <t>0368417044</t>
  </si>
  <si>
    <t>Phú Túc - ĐỊnh Quán</t>
  </si>
  <si>
    <t>Trang trại Pham Xuân Đạt</t>
  </si>
  <si>
    <t>bí đỏ</t>
  </si>
  <si>
    <t xml:space="preserve">Xã Phú Hòa, huyện Định Quán  </t>
  </si>
  <si>
    <t>0945078110 –
 0983245110;</t>
  </si>
  <si>
    <t>Đại diện: Vũ Đức Thành; Nguyễn Thị Thơm</t>
  </si>
  <si>
    <t>0969.017.035 (thơm)
0773.959.712 (Thành)</t>
  </si>
  <si>
    <t>Xuân Đông, Cẩm Mỹ</t>
  </si>
  <si>
    <t>Trang Trại Nguyễn Thị Mầu</t>
  </si>
  <si>
    <t>0938058996</t>
  </si>
  <si>
    <t>Xã Xuân Phú, Xuân Lộc</t>
  </si>
  <si>
    <t>Hiện trạng</t>
  </si>
  <si>
    <t>Huyện</t>
  </si>
  <si>
    <t>Nấm baào ngư xám</t>
  </si>
  <si>
    <t>Trại nâm Minh Nhật</t>
  </si>
  <si>
    <t>0988229339</t>
  </si>
  <si>
    <t>đường 21/4 khu phố Cẩm Tân, Phường Xuân Tân, Long Khánh</t>
  </si>
  <si>
    <t>Xuân Tây, Cẩm Mỹ</t>
  </si>
  <si>
    <t>Xuân Bảo, Cẩm Mỹ</t>
  </si>
  <si>
    <t>Lê Thanh Hải Vũ</t>
  </si>
  <si>
    <t>Tống Xuân Tưởng</t>
  </si>
  <si>
    <t>Đàm Thị Ngân</t>
  </si>
  <si>
    <t>0973.542.569</t>
  </si>
  <si>
    <t>0919.164.245 - Hải Vũ</t>
  </si>
  <si>
    <t>0973.542.569 - Xuân tưởng</t>
  </si>
  <si>
    <t>0394.742.733 - Đàm Thị Ngân</t>
  </si>
  <si>
    <t xml:space="preserve">Rau diếp cá, rau lang, lá chuối  0,9 tấn rau diếp cá, 0,3 tấn rau lang, 3 tấn lá chuối - giá diep ca, rau langg, la chuoi </t>
  </si>
  <si>
    <t>Xuân Đông,Cẩm Mỹ</t>
  </si>
  <si>
    <t>0867.839.934</t>
  </si>
  <si>
    <t>Huỳnh Văn Tám</t>
  </si>
  <si>
    <t>Dê thịt</t>
  </si>
  <si>
    <t>0988808052</t>
  </si>
  <si>
    <t>còn hàng</t>
  </si>
  <si>
    <t>còn hàng 20 T</t>
  </si>
  <si>
    <t>Lại Quốc Tăng</t>
  </si>
  <si>
    <t>Xã Lang Minh, Xuân Lộc</t>
  </si>
  <si>
    <t>rau ngót</t>
  </si>
  <si>
    <t>Trại gà Sơn Mai, Xuân Lộc</t>
  </si>
  <si>
    <t>Gà tam hoàng</t>
  </si>
  <si>
    <t>0913.941.017;  '0918.082.388</t>
  </si>
  <si>
    <t xml:space="preserve"> Trại gà Sơn Mai, Xuân Lộc - Đỗ Thị Mai - Nguyễn Hữu Công</t>
  </si>
  <si>
    <t>Gà ta</t>
  </si>
  <si>
    <t>Vịt thịt</t>
  </si>
  <si>
    <t>Xuân Định, Xuân Lộc</t>
  </si>
  <si>
    <t>Xuân Tâm, Xuân Lộc</t>
  </si>
  <si>
    <t>Nguyễn Thị Thu Hà</t>
  </si>
  <si>
    <t>Sử Hữu Na</t>
  </si>
  <si>
    <t>0983.723.700</t>
  </si>
  <si>
    <t>0982.323.247</t>
  </si>
  <si>
    <t>Xuân Hưng, Xuân Lộc</t>
  </si>
  <si>
    <t>THT thủy sản Bưng Cần, Xuân Lộc</t>
  </si>
  <si>
    <t>Kiều Chí Quang</t>
  </si>
  <si>
    <t xml:space="preserve">THT thủy sản Bưng Cần, Xuân Lộc - Nguyễn Đức Nước </t>
  </si>
  <si>
    <t>Cá rô phi, chép, 
trắm, ba sa</t>
  </si>
  <si>
    <t>Vũ Xuân Trường</t>
  </si>
  <si>
    <t>0986856576</t>
  </si>
  <si>
    <t>0978985693</t>
  </si>
  <si>
    <t>0975756772</t>
  </si>
  <si>
    <t>Thống Nhất</t>
  </si>
  <si>
    <t>Xuân Lộc</t>
  </si>
  <si>
    <t>Định Quán</t>
  </si>
  <si>
    <t>Cẩm Mỹ</t>
  </si>
  <si>
    <t>Long Khánh</t>
  </si>
  <si>
    <t>Vĩnh Cửu</t>
  </si>
  <si>
    <t>Ấp 2, xã Phú Ngọc, Định Quán</t>
  </si>
  <si>
    <t>Long Thành</t>
  </si>
  <si>
    <t>Tân Phú</t>
  </si>
  <si>
    <t>Xuân Tây</t>
  </si>
  <si>
    <t>BẢNG TỔNG HỢP LƯỢNG HÀNG TIÊU THỤ THÔNG QUA KẾT NỐI CUNG CẦU</t>
  </si>
  <si>
    <t>TT</t>
  </si>
  <si>
    <t>Địa bàn</t>
  </si>
  <si>
    <t>Rau, củ</t>
  </si>
  <si>
    <t>Heo thịt</t>
  </si>
  <si>
    <t>gà thịt</t>
  </si>
  <si>
    <t>Heo, ga, vit hơi…</t>
  </si>
  <si>
    <t>Nhơn Trạch</t>
  </si>
  <si>
    <t>(cập nhật đến ngày 28/8/2021)</t>
  </si>
  <si>
    <t>THỊT GÀ + VỊT</t>
  </si>
  <si>
    <t>HTX Rau Trúc Lâm</t>
  </si>
  <si>
    <t>Rau các củ các loại</t>
  </si>
  <si>
    <t>Gà, vịt, dê hơi (con)</t>
  </si>
  <si>
    <t>Còn hàng</t>
  </si>
  <si>
    <t>Sản lượng hàng đã tiêu thụ trong tháng 8 (tấn)</t>
  </si>
  <si>
    <t>BẢNG THỐNG KÊ DANH SÁCH ĐỀ NGHỊ HỖ TRỢ TIÊU THỤ NÔNG SẢN CỦA MỘT SỐ CƠ SỞ TRÊN TỈNH ĐỒNG NAI
(cập nhật lũy kế đến ngày 29/8/2021)</t>
  </si>
  <si>
    <t>Nấm bào ngư xám</t>
  </si>
  <si>
    <t>Đại diện: Minh Nhật</t>
  </si>
  <si>
    <t>Giá bán tại HTX/trại 
(VNĐ)</t>
  </si>
  <si>
    <t>đường 21/4 khu phố Cẩm Tân,p.Xuân Tân,
tp.Long Khánh,tỉnh Đồng 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</si>
</sst>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₫_-;\-* #,##0\ _₫_-;_-* &quot;-&quot;\ _₫_-;_-@_-"/>
    <numFmt numFmtId="165" formatCode="_-* #,##0.00\ _₫_-;\-* #,##0.00\ _₫_-;_-* &quot;-&quot;??\ _₫_-;_-@_-"/>
    <numFmt numFmtId="166" formatCode="_(* #,##0.0_);_(* \(#,##0.0\);_(* &quot;-&quot;??_);_(@_)"/>
  </numFmts>
  <fonts count="3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sz val="18"/>
      <color theme="1" tint="0.35"/>
      <name val="+mn-cs"/>
      <family val="2"/>
    </font>
    <font>
      <sz val="10.5"/>
      <name val="Times New Roman"/>
      <family val="2"/>
    </font>
    <font>
      <b/>
      <sz val="10.5"/>
      <color rgb="FF000000"/>
      <name val="Times New Roman"/>
      <family val="2"/>
    </font>
    <font>
      <sz val="14"/>
      <color theme="1" tint="0.35"/>
      <name val="Times New Roman"/>
      <family val="2"/>
    </font>
    <font>
      <sz val="12"/>
      <color theme="1" tint="0.35"/>
      <name val="Times New Roman"/>
      <family val="2"/>
    </font>
    <font>
      <sz val="14"/>
      <name val="Times New Roman"/>
      <family val="2"/>
    </font>
    <font>
      <sz val="18"/>
      <color theme="1" tint="0.35"/>
      <name val="Times New Roman"/>
      <family val="2"/>
    </font>
    <font>
      <b/>
      <sz val="24"/>
      <color rgb="FF000000"/>
      <name val="Times New Roman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4" fillId="0" borderId="0">
      <alignment/>
      <protection/>
    </xf>
    <xf numFmtId="0" fontId="1" fillId="0" borderId="0">
      <alignment/>
      <protection/>
    </xf>
  </cellStyleXfs>
  <cellXfs count="142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 quotePrefix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3" fontId="11" fillId="0" borderId="1" xfId="0" applyNumberFormat="1" applyFont="1" applyBorder="1" applyAlignment="1">
      <alignment horizontal="center"/>
    </xf>
    <xf numFmtId="3" fontId="12" fillId="0" borderId="0" xfId="0" applyNumberFormat="1" applyFont="1"/>
    <xf numFmtId="4" fontId="12" fillId="0" borderId="1" xfId="0" applyNumberFormat="1" applyFont="1" applyBorder="1"/>
    <xf numFmtId="3" fontId="12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21" applyFont="1" applyFill="1" applyBorder="1" applyAlignment="1">
      <alignment horizontal="left"/>
      <protection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3" fontId="12" fillId="0" borderId="0" xfId="0" applyNumberFormat="1" applyFont="1" applyBorder="1"/>
    <xf numFmtId="0" fontId="11" fillId="2" borderId="1" xfId="0" applyFont="1" applyFill="1" applyBorder="1"/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7" fillId="2" borderId="1" xfId="21" applyFont="1" applyFill="1" applyBorder="1" applyAlignment="1" quotePrefix="1">
      <alignment horizontal="center" vertical="center"/>
      <protection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2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quotePrefix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 quotePrefix="1">
      <alignment horizontal="center" vertical="center"/>
    </xf>
    <xf numFmtId="166" fontId="13" fillId="0" borderId="1" xfId="18" applyNumberFormat="1" applyFont="1" applyFill="1" applyBorder="1" applyAlignment="1">
      <alignment horizontal="left" vertical="center" wrapText="1"/>
    </xf>
    <xf numFmtId="3" fontId="13" fillId="0" borderId="1" xfId="18" applyNumberFormat="1" applyFont="1" applyFill="1" applyBorder="1" applyAlignment="1" quotePrefix="1">
      <alignment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3" fontId="13" fillId="0" borderId="1" xfId="18" applyNumberFormat="1" applyFont="1" applyFill="1" applyBorder="1" applyAlignment="1">
      <alignment horizontal="center" vertical="center" wrapText="1"/>
    </xf>
    <xf numFmtId="166" fontId="13" fillId="0" borderId="1" xfId="18" applyNumberFormat="1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right" vertical="center"/>
    </xf>
    <xf numFmtId="164" fontId="5" fillId="0" borderId="1" xfId="19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" xfId="21" applyFont="1" applyFill="1" applyBorder="1" applyAlignment="1" quotePrefix="1">
      <alignment wrapText="1"/>
      <protection/>
    </xf>
    <xf numFmtId="0" fontId="5" fillId="0" borderId="1" xfId="21" applyFont="1" applyFill="1" applyBorder="1" applyAlignment="1" quotePrefix="1">
      <alignment horizontal="center" vertical="center" wrapText="1"/>
      <protection/>
    </xf>
    <xf numFmtId="0" fontId="5" fillId="0" borderId="1" xfId="21" applyFont="1" applyFill="1" applyBorder="1" applyAlignment="1" quotePrefix="1">
      <alignment horizontal="left" wrapText="1"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1" xfId="21" applyFont="1" applyFill="1" applyBorder="1" applyAlignment="1" quotePrefix="1">
      <alignment horizontal="center" vertical="center"/>
      <protection/>
    </xf>
    <xf numFmtId="0" fontId="5" fillId="0" borderId="1" xfId="21" applyFont="1" applyFill="1" applyBorder="1" applyAlignment="1">
      <alignment horizontal="left" wrapText="1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 quotePrefix="1">
      <alignment horizontal="center"/>
    </xf>
    <xf numFmtId="0" fontId="13" fillId="0" borderId="1" xfId="0" applyFont="1" applyFill="1" applyBorder="1" applyAlignment="1" quotePrefix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 quotePrefix="1">
      <alignment horizontal="center" vertical="center"/>
    </xf>
    <xf numFmtId="166" fontId="13" fillId="0" borderId="5" xfId="18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 quotePrefix="1">
      <alignment horizontal="center" vertical="center" wrapText="1"/>
    </xf>
    <xf numFmtId="166" fontId="13" fillId="0" borderId="6" xfId="18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wrapText="1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left"/>
    </xf>
    <xf numFmtId="0" fontId="5" fillId="2" borderId="1" xfId="21" applyFont="1" applyFill="1" applyBorder="1" applyAlignment="1" quotePrefix="1">
      <alignment horizontal="left" vertical="center"/>
      <protection/>
    </xf>
    <xf numFmtId="0" fontId="8" fillId="2" borderId="0" xfId="0" applyFont="1" applyFill="1" applyAlignment="1">
      <alignment horizontal="left" vertical="center"/>
    </xf>
    <xf numFmtId="3" fontId="7" fillId="2" borderId="1" xfId="0" applyNumberFormat="1" applyFont="1" applyFill="1" applyBorder="1" applyAlignment="1">
      <alignment horizontal="center"/>
    </xf>
    <xf numFmtId="0" fontId="7" fillId="2" borderId="1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hong tin tong hop HTX 2011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S</a:t>
            </a: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ố lượng </a:t>
            </a: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cơ sở</a:t>
            </a: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  có</a:t>
            </a: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 nhu cầu cung ứng </a:t>
            </a:r>
            <a:r>
              <a:rPr lang="en-US" cap="none" b="1" i="0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
tiêu thụ nông sản   </a:t>
            </a:r>
            <a:r>
              <a:rPr lang="en-US" cap="none" b="1" i="1" u="none" baseline="0">
                <a:solidFill>
                  <a:srgbClr val="000000"/>
                </a:solidFill>
                <a:latin typeface="+mj-lt"/>
                <a:ea typeface="Cambria"/>
                <a:cs typeface="Cambria"/>
              </a:rPr>
              <a:t>
(cập nhật ngày  28/8/2021)</a:t>
            </a:r>
          </a:p>
        </c:rich>
      </c:tx>
      <c:layout>
        <c:manualLayout>
          <c:xMode val="edge"/>
          <c:yMode val="edge"/>
          <c:x val="0.25075"/>
          <c:y val="0.01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SL cơ sở</c:v>
                </c:pt>
              </c:strCache>
            </c:strRef>
          </c:tx>
          <c:spPr>
            <a:gradFill rotWithShape="1"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Sheet2!$A$3:$A$10</c:f>
              <c:strCache/>
            </c:strRef>
          </c:cat>
          <c:val>
            <c:numRef>
              <c:f>Sheet2!$B$3:$B$10</c:f>
              <c:numCache/>
            </c:numRef>
          </c:val>
        </c:ser>
        <c:gapWidth val="41"/>
        <c:axId val="60206278"/>
        <c:axId val="4985591"/>
      </c:barChart>
      <c:catAx>
        <c:axId val="60206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85591"/>
        <c:crosses val="autoZero"/>
        <c:auto val="1"/>
        <c:lblOffset val="100"/>
        <c:noMultiLvlLbl val="0"/>
      </c:catAx>
      <c:valAx>
        <c:axId val="4985591"/>
        <c:scaling>
          <c:orientation val="minMax"/>
        </c:scaling>
        <c:axPos val="l"/>
        <c:delete val="1"/>
        <c:majorTickMark val="none"/>
        <c:minorTickMark val="none"/>
        <c:tickLblPos val="nextTo"/>
        <c:crossAx val="6020627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Tỷ</a:t>
            </a: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 lệ % sản lượng sản phẩm nông sản  đề nghị hỗ trợ  cung ứng tiêu thụ</a:t>
            </a:r>
            <a:r>
              <a:rPr lang="en-US" cap="none" sz="126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60" b="0" i="1" u="none" baseline="0">
                <a:latin typeface="Times New Roman"/>
                <a:ea typeface="Times New Roman"/>
                <a:cs typeface="Times New Roman"/>
              </a:rPr>
              <a:t>
(ĐVT:Tấn)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Sheet2!$E$2</c:f>
              <c:strCache>
                <c:ptCount val="1"/>
                <c:pt idx="0">
                  <c:v>Sản lượng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Sheet2!$D$3:$D$7</c:f>
              <c:strCache/>
            </c:strRef>
          </c:cat>
          <c:val>
            <c:numRef>
              <c:f>Sheet2!$E$3:$E$7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>
            <a:alpha val="78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>
          <a:lumMod val="95000"/>
        </a:schemeClr>
      </a:fgClr>
      <a:bgClr>
        <a:schemeClr val="bg1"/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5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Times New Roman"/>
                <a:ea typeface="Times New Roman"/>
                <a:cs typeface="Times New Roman"/>
              </a:rPr>
              <a:t>Sản</a:t>
            </a:r>
            <a:r>
              <a:rPr lang="en-US" cap="none" sz="2400" b="1" i="0" u="none" baseline="0">
                <a:latin typeface="Times New Roman"/>
                <a:ea typeface="Times New Roman"/>
                <a:cs typeface="Times New Roman"/>
              </a:rPr>
              <a:t> lượng rau, củ, quả, thịt đề nghị hỗ trợ tiêu thụ </a:t>
            </a:r>
            <a:r>
              <a:rPr lang="en-US" cap="none" sz="2400" b="0" i="1" u="none" baseline="0">
                <a:latin typeface="Times New Roman"/>
                <a:ea typeface="Times New Roman"/>
                <a:cs typeface="Times New Roman"/>
              </a:rPr>
              <a:t>
(cập nhật ngày 28/8/2021)</a:t>
            </a:r>
            <a:r>
              <a:rPr lang="en-US" cap="none" sz="1600" b="0" i="1" u="none" baseline="0">
                <a:latin typeface="Times New Roman"/>
                <a:ea typeface="Times New Roman"/>
                <a:cs typeface="Times New Roman"/>
              </a:rPr>
              <a:t>
(ĐVT: Tấn)</a:t>
            </a:r>
            <a:r>
              <a:rPr lang="en-US" cap="none" sz="1600" b="0" i="1" u="none" baseline="0">
                <a:latin typeface="Times New Roman"/>
                <a:ea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0.15225"/>
          <c:y val="0.033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Sheet2!$E$2</c:f>
              <c:strCache>
                <c:ptCount val="1"/>
                <c:pt idx="0">
                  <c:v>Sản lượng</c:v>
                </c:pt>
              </c:strCache>
            </c:strRef>
          </c:tx>
          <c:spPr>
            <a:gradFill rotWithShape="1"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spPr>
              <a:solidFill>
                <a:srgbClr val="FFC00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Sheet2!$D$3:$D$7</c:f>
              <c:strCache/>
            </c:strRef>
          </c:cat>
          <c:val>
            <c:numRef>
              <c:f>Sheet2!$E$3:$E$7</c:f>
              <c:numCache/>
            </c:numRef>
          </c:val>
        </c:ser>
        <c:gapWidth val="41"/>
        <c:axId val="44870320"/>
        <c:axId val="1179697"/>
      </c:barChart>
      <c:catAx>
        <c:axId val="4487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179697"/>
        <c:crosses val="autoZero"/>
        <c:auto val="1"/>
        <c:lblOffset val="100"/>
        <c:noMultiLvlLbl val="0"/>
      </c:catAx>
      <c:valAx>
        <c:axId val="1179697"/>
        <c:scaling>
          <c:orientation val="minMax"/>
        </c:scaling>
        <c:axPos val="l"/>
        <c:delete val="1"/>
        <c:majorTickMark val="none"/>
        <c:minorTickMark val="none"/>
        <c:tickLblPos val="nextTo"/>
        <c:crossAx val="448703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latin typeface="Times New Roman"/>
                <a:ea typeface="Times New Roman"/>
                <a:cs typeface="Times New Roman"/>
              </a:rPr>
              <a:t>Sản lượng trứng đề</a:t>
            </a:r>
            <a:r>
              <a:rPr lang="en-US" cap="none" sz="1680" b="1" i="0" u="none" baseline="0">
                <a:latin typeface="Times New Roman"/>
                <a:ea typeface="Times New Roman"/>
                <a:cs typeface="Times New Roman"/>
              </a:rPr>
              <a:t> nghị hỗ trợ tiêu thụ  </a:t>
            </a:r>
            <a:r>
              <a:rPr lang="en-US" cap="none" sz="1680" b="1" i="0" u="none" baseline="0">
                <a:latin typeface="Times New Roman"/>
                <a:ea typeface="Times New Roman"/>
                <a:cs typeface="Times New Roman"/>
              </a:rPr>
              <a:t>
(Cập nhật ngày 28/8/2021)</a:t>
            </a:r>
            <a:r>
              <a:rPr lang="en-US" cap="none" sz="1680" b="1" i="0" u="none" baseline="0">
                <a:latin typeface="Times New Roman"/>
                <a:ea typeface="Times New Roman"/>
                <a:cs typeface="Times New Roman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Sản lượng</c:v>
                </c:pt>
              </c:strCache>
            </c:strRef>
          </c:tx>
          <c:spPr>
            <a:gradFill rotWithShape="1">
              <a:gsLst>
                <a:gs pos="0">
                  <a:schemeClr val="accent2"/>
                </a:gs>
                <a:gs pos="100000">
                  <a:schemeClr val="accent2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0055"/>
                  <c:y val="-0.008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Sheet2!$A$14:$A$16</c:f>
              <c:strCache/>
            </c:strRef>
          </c:cat>
          <c:val>
            <c:numRef>
              <c:f>Sheet2!$B$14:$B$16</c:f>
              <c:numCache/>
            </c:numRef>
          </c:val>
        </c:ser>
        <c:gapWidth val="41"/>
        <c:axId val="10617274"/>
        <c:axId val="28446603"/>
      </c:barChart>
      <c:catAx>
        <c:axId val="10617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8446603"/>
        <c:crosses val="autoZero"/>
        <c:auto val="1"/>
        <c:lblOffset val="100"/>
        <c:noMultiLvlLbl val="0"/>
      </c:catAx>
      <c:valAx>
        <c:axId val="28446603"/>
        <c:scaling>
          <c:orientation val="minMax"/>
        </c:scaling>
        <c:axPos val="l"/>
        <c:delete val="1"/>
        <c:majorTickMark val="none"/>
        <c:minorTickMark val="none"/>
        <c:tickLblPos val="nextTo"/>
        <c:crossAx val="106172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68000">
          <a:schemeClr val="bg1">
            <a:lumMod val="85000"/>
          </a:schemeClr>
        </a:gs>
        <a:gs pos="100000">
          <a:schemeClr val="bg1"/>
        </a:gs>
      </a:gsLst>
      <a:lin ang="5400000" scaled="1"/>
    </a:gra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4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Times New Roman"/>
                <a:ea typeface="Times New Roman"/>
                <a:cs typeface="Times New Roman"/>
              </a:rPr>
              <a:t>Tỷ</a:t>
            </a:r>
            <a:r>
              <a:rPr lang="en-US" cap="none" sz="2800" b="1" i="0" u="none" baseline="0">
                <a:latin typeface="Times New Roman"/>
                <a:ea typeface="Times New Roman"/>
                <a:cs typeface="Times New Roman"/>
              </a:rPr>
              <a:t> lệ sản lượng trứng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Sheet2!$B$13</c:f>
              <c:strCache>
                <c:ptCount val="1"/>
                <c:pt idx="0">
                  <c:v>Sản lượng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4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Sheet2!$A$14:$A$16</c:f>
              <c:strCache/>
            </c:strRef>
          </c:cat>
          <c:val>
            <c:numRef>
              <c:f>Sheet2!$B$14:$B$16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>
            <a:alpha val="78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pattFill prst="dkDnDiag">
      <a:fgClr>
        <a:schemeClr val="bg1">
          <a:lumMod val="95000"/>
        </a:schemeClr>
      </a:fgClr>
      <a:bgClr>
        <a:schemeClr val="bg1"/>
      </a:bgClr>
    </a:patt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0</xdr:rowOff>
    </xdr:from>
    <xdr:to>
      <xdr:col>19</xdr:col>
      <xdr:colOff>342900</xdr:colOff>
      <xdr:row>13</xdr:row>
      <xdr:rowOff>209550</xdr:rowOff>
    </xdr:to>
    <xdr:graphicFrame macro="">
      <xdr:nvGraphicFramePr>
        <xdr:cNvPr id="8" name="Chart 7"/>
        <xdr:cNvGraphicFramePr/>
      </xdr:nvGraphicFramePr>
      <xdr:xfrm>
        <a:off x="7267575" y="0"/>
        <a:ext cx="8086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209550</xdr:colOff>
      <xdr:row>29</xdr:row>
      <xdr:rowOff>38100</xdr:rowOff>
    </xdr:from>
    <xdr:to>
      <xdr:col>16</xdr:col>
      <xdr:colOff>485775</xdr:colOff>
      <xdr:row>44</xdr:row>
      <xdr:rowOff>66675</xdr:rowOff>
    </xdr:to>
    <xdr:graphicFrame macro="">
      <xdr:nvGraphicFramePr>
        <xdr:cNvPr id="12" name="Chart 11"/>
        <xdr:cNvGraphicFramePr/>
      </xdr:nvGraphicFramePr>
      <xdr:xfrm>
        <a:off x="7296150" y="7229475"/>
        <a:ext cx="6372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209550</xdr:colOff>
      <xdr:row>16</xdr:row>
      <xdr:rowOff>66675</xdr:rowOff>
    </xdr:from>
    <xdr:to>
      <xdr:col>20</xdr:col>
      <xdr:colOff>0</xdr:colOff>
      <xdr:row>28</xdr:row>
      <xdr:rowOff>133350</xdr:rowOff>
    </xdr:to>
    <xdr:graphicFrame macro="">
      <xdr:nvGraphicFramePr>
        <xdr:cNvPr id="14" name="Chart 13"/>
        <xdr:cNvGraphicFramePr/>
      </xdr:nvGraphicFramePr>
      <xdr:xfrm>
        <a:off x="7296150" y="4781550"/>
        <a:ext cx="83248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542925</xdr:colOff>
      <xdr:row>17</xdr:row>
      <xdr:rowOff>190500</xdr:rowOff>
    </xdr:from>
    <xdr:to>
      <xdr:col>4</xdr:col>
      <xdr:colOff>1352550</xdr:colOff>
      <xdr:row>29</xdr:row>
      <xdr:rowOff>38100</xdr:rowOff>
    </xdr:to>
    <xdr:graphicFrame macro="">
      <xdr:nvGraphicFramePr>
        <xdr:cNvPr id="15" name="Chart 14"/>
        <xdr:cNvGraphicFramePr/>
      </xdr:nvGraphicFramePr>
      <xdr:xfrm>
        <a:off x="542925" y="5095875"/>
        <a:ext cx="55245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30</xdr:row>
      <xdr:rowOff>114300</xdr:rowOff>
    </xdr:from>
    <xdr:to>
      <xdr:col>4</xdr:col>
      <xdr:colOff>923925</xdr:colOff>
      <xdr:row>41</xdr:row>
      <xdr:rowOff>190500</xdr:rowOff>
    </xdr:to>
    <xdr:graphicFrame macro="">
      <xdr:nvGraphicFramePr>
        <xdr:cNvPr id="16" name="Chart 15"/>
        <xdr:cNvGraphicFramePr/>
      </xdr:nvGraphicFramePr>
      <xdr:xfrm>
        <a:off x="409575" y="7496175"/>
        <a:ext cx="522922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="82" zoomScaleNormal="82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F5" sqref="F5"/>
    </sheetView>
  </sheetViews>
  <sheetFormatPr defaultColWidth="8.7109375" defaultRowHeight="15"/>
  <cols>
    <col min="1" max="1" width="7.8515625" style="44" customWidth="1"/>
    <col min="2" max="2" width="20.57421875" style="44" customWidth="1"/>
    <col min="3" max="3" width="34.140625" style="66" customWidth="1"/>
    <col min="4" max="4" width="11.57421875" style="44" customWidth="1"/>
    <col min="5" max="5" width="16.8515625" style="123" customWidth="1"/>
    <col min="6" max="6" width="18.28125" style="44" customWidth="1"/>
    <col min="7" max="7" width="10.57421875" style="44" customWidth="1"/>
    <col min="8" max="8" width="10.00390625" style="44" customWidth="1"/>
    <col min="9" max="9" width="9.28125" style="124" customWidth="1"/>
    <col min="10" max="10" width="18.7109375" style="44" hidden="1" customWidth="1"/>
    <col min="11" max="11" width="18.7109375" style="44" customWidth="1"/>
    <col min="12" max="12" width="25.00390625" style="44" customWidth="1"/>
    <col min="13" max="13" width="41.7109375" style="125" customWidth="1"/>
    <col min="14" max="14" width="24.8515625" style="44" customWidth="1"/>
    <col min="15" max="16384" width="8.7109375" style="54" customWidth="1"/>
  </cols>
  <sheetData>
    <row r="1" spans="1:14" s="45" customFormat="1" ht="41.25" customHeight="1">
      <c r="A1" s="42" t="s">
        <v>431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45" customFormat="1" ht="127.5" customHeight="1">
      <c r="A2" s="46" t="s">
        <v>0</v>
      </c>
      <c r="B2" s="47" t="s">
        <v>60</v>
      </c>
      <c r="C2" s="46" t="s">
        <v>23</v>
      </c>
      <c r="D2" s="46" t="s">
        <v>1</v>
      </c>
      <c r="E2" s="48" t="s">
        <v>22</v>
      </c>
      <c r="F2" s="47" t="s">
        <v>434</v>
      </c>
      <c r="G2" s="47" t="s">
        <v>21</v>
      </c>
      <c r="H2" s="47" t="s">
        <v>19</v>
      </c>
      <c r="I2" s="48" t="s">
        <v>336</v>
      </c>
      <c r="J2" s="47" t="s">
        <v>430</v>
      </c>
      <c r="K2" s="47" t="s">
        <v>359</v>
      </c>
      <c r="L2" s="47" t="s">
        <v>20</v>
      </c>
      <c r="M2" s="46" t="s">
        <v>61</v>
      </c>
      <c r="N2" s="46" t="s">
        <v>360</v>
      </c>
    </row>
    <row r="3" spans="1:14" s="126" customFormat="1" ht="33.75" customHeight="1">
      <c r="A3" s="26" t="s">
        <v>24</v>
      </c>
      <c r="B3" s="34" t="s">
        <v>25</v>
      </c>
      <c r="C3" s="35"/>
      <c r="D3" s="26"/>
      <c r="E3" s="23">
        <f>SUM(E4:E31)</f>
        <v>203130</v>
      </c>
      <c r="F3" s="1"/>
      <c r="G3" s="1"/>
      <c r="H3" s="1"/>
      <c r="I3" s="33"/>
      <c r="J3" s="1"/>
      <c r="K3" s="1"/>
      <c r="L3" s="1"/>
      <c r="M3" s="3"/>
      <c r="N3" s="5"/>
    </row>
    <row r="4" spans="1:14" ht="40.5" customHeight="1">
      <c r="A4" s="50">
        <v>1</v>
      </c>
      <c r="B4" s="49" t="s">
        <v>2</v>
      </c>
      <c r="C4" s="51" t="s">
        <v>3</v>
      </c>
      <c r="D4" s="50" t="s">
        <v>4</v>
      </c>
      <c r="E4" s="17">
        <v>5000</v>
      </c>
      <c r="F4" s="52">
        <v>8000</v>
      </c>
      <c r="G4" s="52"/>
      <c r="H4" s="50"/>
      <c r="I4" s="52" t="s">
        <v>5</v>
      </c>
      <c r="J4" s="50"/>
      <c r="K4" s="50" t="s">
        <v>380</v>
      </c>
      <c r="L4" s="53" t="s">
        <v>6</v>
      </c>
      <c r="M4" s="49" t="s">
        <v>62</v>
      </c>
      <c r="N4" s="50" t="s">
        <v>406</v>
      </c>
    </row>
    <row r="5" spans="1:14" ht="43.5" customHeight="1">
      <c r="A5" s="50">
        <v>2</v>
      </c>
      <c r="B5" s="49" t="s">
        <v>7</v>
      </c>
      <c r="C5" s="55" t="s">
        <v>8</v>
      </c>
      <c r="D5" s="50" t="s">
        <v>9</v>
      </c>
      <c r="E5" s="17">
        <v>600</v>
      </c>
      <c r="F5" s="52">
        <v>30000</v>
      </c>
      <c r="G5" s="52">
        <v>35000</v>
      </c>
      <c r="H5" s="50" t="s">
        <v>38</v>
      </c>
      <c r="I5" s="52">
        <v>6</v>
      </c>
      <c r="J5" s="50"/>
      <c r="K5" s="50" t="s">
        <v>380</v>
      </c>
      <c r="L5" s="53" t="s">
        <v>10</v>
      </c>
      <c r="M5" s="49" t="s">
        <v>81</v>
      </c>
      <c r="N5" s="50" t="s">
        <v>407</v>
      </c>
    </row>
    <row r="6" spans="1:14" s="45" customFormat="1" ht="45" customHeight="1">
      <c r="A6" s="56">
        <v>3</v>
      </c>
      <c r="B6" s="57" t="s">
        <v>11</v>
      </c>
      <c r="C6" s="58" t="s">
        <v>12</v>
      </c>
      <c r="D6" s="50" t="s">
        <v>9</v>
      </c>
      <c r="E6" s="17">
        <v>6000</v>
      </c>
      <c r="F6" s="52">
        <v>6000</v>
      </c>
      <c r="G6" s="52"/>
      <c r="H6" s="50" t="s">
        <v>38</v>
      </c>
      <c r="I6" s="52">
        <v>80</v>
      </c>
      <c r="J6" s="50">
        <f>10*25</f>
        <v>250</v>
      </c>
      <c r="K6" s="50" t="s">
        <v>380</v>
      </c>
      <c r="L6" s="59" t="s">
        <v>13</v>
      </c>
      <c r="M6" s="60" t="s">
        <v>87</v>
      </c>
      <c r="N6" s="50" t="s">
        <v>406</v>
      </c>
    </row>
    <row r="7" spans="1:14" s="45" customFormat="1" ht="44.25" customHeight="1">
      <c r="A7" s="61"/>
      <c r="B7" s="49" t="s">
        <v>14</v>
      </c>
      <c r="C7" s="58"/>
      <c r="D7" s="50" t="s">
        <v>9</v>
      </c>
      <c r="E7" s="17">
        <v>2000</v>
      </c>
      <c r="F7" s="52">
        <v>8000</v>
      </c>
      <c r="G7" s="52"/>
      <c r="H7" s="50" t="s">
        <v>38</v>
      </c>
      <c r="I7" s="52">
        <v>20</v>
      </c>
      <c r="J7" s="50">
        <f>3*20</f>
        <v>60</v>
      </c>
      <c r="K7" s="50" t="s">
        <v>380</v>
      </c>
      <c r="L7" s="59"/>
      <c r="M7" s="60"/>
      <c r="N7" s="50" t="s">
        <v>406</v>
      </c>
    </row>
    <row r="8" spans="1:14" s="45" customFormat="1" ht="68.25" customHeight="1">
      <c r="A8" s="50">
        <v>4</v>
      </c>
      <c r="B8" s="57" t="s">
        <v>71</v>
      </c>
      <c r="C8" s="57" t="s">
        <v>68</v>
      </c>
      <c r="D8" s="62" t="s">
        <v>9</v>
      </c>
      <c r="E8" s="17">
        <v>15000</v>
      </c>
      <c r="F8" s="62" t="s">
        <v>121</v>
      </c>
      <c r="G8" s="52"/>
      <c r="H8" s="50" t="s">
        <v>72</v>
      </c>
      <c r="I8" s="52"/>
      <c r="J8" s="50">
        <f>20*25</f>
        <v>500</v>
      </c>
      <c r="K8" s="50" t="s">
        <v>380</v>
      </c>
      <c r="L8" s="63" t="s">
        <v>69</v>
      </c>
      <c r="M8" s="57" t="s">
        <v>70</v>
      </c>
      <c r="N8" s="50" t="s">
        <v>407</v>
      </c>
    </row>
    <row r="9" spans="1:14" s="45" customFormat="1" ht="67.5" customHeight="1">
      <c r="A9" s="50">
        <v>5</v>
      </c>
      <c r="B9" s="57" t="s">
        <v>75</v>
      </c>
      <c r="C9" s="64" t="s">
        <v>74</v>
      </c>
      <c r="D9" s="50" t="s">
        <v>9</v>
      </c>
      <c r="E9" s="17">
        <v>5000</v>
      </c>
      <c r="F9" s="62" t="s">
        <v>122</v>
      </c>
      <c r="G9" s="52"/>
      <c r="H9" s="50"/>
      <c r="I9" s="52"/>
      <c r="J9" s="50">
        <f>10*15</f>
        <v>150</v>
      </c>
      <c r="K9" s="50" t="s">
        <v>380</v>
      </c>
      <c r="L9" s="63" t="s">
        <v>76</v>
      </c>
      <c r="M9" s="57" t="s">
        <v>73</v>
      </c>
      <c r="N9" s="50" t="s">
        <v>407</v>
      </c>
    </row>
    <row r="10" spans="1:14" s="45" customFormat="1" ht="60" customHeight="1">
      <c r="A10" s="50">
        <v>6</v>
      </c>
      <c r="B10" s="57" t="s">
        <v>78</v>
      </c>
      <c r="C10" s="64" t="s">
        <v>77</v>
      </c>
      <c r="D10" s="50" t="s">
        <v>9</v>
      </c>
      <c r="E10" s="17">
        <v>5000</v>
      </c>
      <c r="F10" s="52"/>
      <c r="G10" s="52"/>
      <c r="H10" s="50"/>
      <c r="I10" s="52"/>
      <c r="J10" s="50"/>
      <c r="K10" s="50" t="s">
        <v>380</v>
      </c>
      <c r="L10" s="63" t="s">
        <v>264</v>
      </c>
      <c r="M10" s="57" t="s">
        <v>79</v>
      </c>
      <c r="N10" s="50" t="s">
        <v>408</v>
      </c>
    </row>
    <row r="11" spans="1:14" s="45" customFormat="1" ht="104.25" customHeight="1">
      <c r="A11" s="50">
        <v>7</v>
      </c>
      <c r="B11" s="57" t="s">
        <v>374</v>
      </c>
      <c r="C11" s="64" t="s">
        <v>165</v>
      </c>
      <c r="D11" s="50" t="s">
        <v>9</v>
      </c>
      <c r="E11" s="17">
        <v>4200</v>
      </c>
      <c r="F11" s="52"/>
      <c r="G11" s="52"/>
      <c r="H11" s="50"/>
      <c r="I11" s="52"/>
      <c r="J11" s="50"/>
      <c r="K11" s="50"/>
      <c r="L11" s="63">
        <v>387297421</v>
      </c>
      <c r="M11" s="57" t="s">
        <v>101</v>
      </c>
      <c r="N11" s="50" t="s">
        <v>406</v>
      </c>
    </row>
    <row r="12" spans="1:14" s="45" customFormat="1" ht="62.25" customHeight="1">
      <c r="A12" s="50">
        <v>8</v>
      </c>
      <c r="B12" s="57" t="s">
        <v>280</v>
      </c>
      <c r="C12" s="65" t="s">
        <v>167</v>
      </c>
      <c r="D12" s="50" t="s">
        <v>9</v>
      </c>
      <c r="E12" s="17">
        <v>20000</v>
      </c>
      <c r="F12" s="52">
        <v>5000</v>
      </c>
      <c r="G12" s="52"/>
      <c r="H12" s="50"/>
      <c r="I12" s="52">
        <v>285</v>
      </c>
      <c r="J12" s="50"/>
      <c r="K12" s="50"/>
      <c r="L12" s="63" t="s">
        <v>166</v>
      </c>
      <c r="M12" s="57" t="s">
        <v>128</v>
      </c>
      <c r="N12" s="50" t="s">
        <v>409</v>
      </c>
    </row>
    <row r="13" spans="1:14" s="45" customFormat="1" ht="39" customHeight="1">
      <c r="A13" s="50">
        <v>9</v>
      </c>
      <c r="B13" s="57" t="s">
        <v>185</v>
      </c>
      <c r="C13" s="64" t="s">
        <v>184</v>
      </c>
      <c r="D13" s="50" t="s">
        <v>9</v>
      </c>
      <c r="E13" s="17">
        <v>2000</v>
      </c>
      <c r="F13" s="52">
        <v>7000</v>
      </c>
      <c r="G13" s="52"/>
      <c r="H13" s="50"/>
      <c r="I13" s="52"/>
      <c r="J13" s="50"/>
      <c r="K13" s="50"/>
      <c r="L13" s="63" t="s">
        <v>337</v>
      </c>
      <c r="M13" s="57" t="s">
        <v>186</v>
      </c>
      <c r="N13" s="50" t="s">
        <v>409</v>
      </c>
    </row>
    <row r="14" spans="1:14" s="45" customFormat="1" ht="48" customHeight="1">
      <c r="A14" s="50">
        <v>10</v>
      </c>
      <c r="B14" s="57" t="s">
        <v>189</v>
      </c>
      <c r="C14" s="64" t="s">
        <v>187</v>
      </c>
      <c r="D14" s="50" t="s">
        <v>9</v>
      </c>
      <c r="E14" s="17">
        <v>2000</v>
      </c>
      <c r="F14" s="52"/>
      <c r="G14" s="52"/>
      <c r="H14" s="50"/>
      <c r="I14" s="52">
        <v>10</v>
      </c>
      <c r="J14" s="50"/>
      <c r="K14" s="50"/>
      <c r="L14" s="63">
        <v>984651955</v>
      </c>
      <c r="M14" s="57" t="s">
        <v>188</v>
      </c>
      <c r="N14" s="50" t="s">
        <v>409</v>
      </c>
    </row>
    <row r="15" spans="1:14" s="45" customFormat="1" ht="60" customHeight="1">
      <c r="A15" s="50">
        <v>11</v>
      </c>
      <c r="B15" s="57" t="s">
        <v>191</v>
      </c>
      <c r="C15" s="64" t="s">
        <v>190</v>
      </c>
      <c r="D15" s="50" t="s">
        <v>9</v>
      </c>
      <c r="E15" s="17">
        <v>10000</v>
      </c>
      <c r="F15" s="52"/>
      <c r="G15" s="52"/>
      <c r="H15" s="50"/>
      <c r="I15" s="52"/>
      <c r="J15" s="50"/>
      <c r="K15" s="50"/>
      <c r="L15" s="63" t="s">
        <v>192</v>
      </c>
      <c r="M15" s="57" t="s">
        <v>193</v>
      </c>
      <c r="N15" s="50" t="s">
        <v>408</v>
      </c>
    </row>
    <row r="16" spans="1:14" s="45" customFormat="1" ht="66" customHeight="1">
      <c r="A16" s="50">
        <v>12</v>
      </c>
      <c r="B16" s="57" t="s">
        <v>280</v>
      </c>
      <c r="C16" s="64" t="s">
        <v>273</v>
      </c>
      <c r="D16" s="50" t="s">
        <v>4</v>
      </c>
      <c r="E16" s="17">
        <v>50000</v>
      </c>
      <c r="F16" s="52">
        <v>5000</v>
      </c>
      <c r="G16" s="52"/>
      <c r="H16" s="50"/>
      <c r="I16" s="52">
        <v>880</v>
      </c>
      <c r="J16" s="50"/>
      <c r="K16" s="50"/>
      <c r="L16" s="63" t="s">
        <v>274</v>
      </c>
      <c r="M16" s="57" t="s">
        <v>275</v>
      </c>
      <c r="N16" s="50" t="s">
        <v>409</v>
      </c>
    </row>
    <row r="17" spans="1:14" s="45" customFormat="1" ht="78.75" customHeight="1">
      <c r="A17" s="50">
        <v>13</v>
      </c>
      <c r="B17" s="57" t="s">
        <v>7</v>
      </c>
      <c r="C17" s="64" t="s">
        <v>282</v>
      </c>
      <c r="D17" s="50" t="s">
        <v>9</v>
      </c>
      <c r="E17" s="17">
        <v>850</v>
      </c>
      <c r="F17" s="52">
        <v>27000</v>
      </c>
      <c r="G17" s="52"/>
      <c r="H17" s="50"/>
      <c r="I17" s="52"/>
      <c r="J17" s="50"/>
      <c r="K17" s="50"/>
      <c r="L17" s="63" t="s">
        <v>284</v>
      </c>
      <c r="M17" s="57" t="s">
        <v>281</v>
      </c>
      <c r="N17" s="50" t="s">
        <v>63</v>
      </c>
    </row>
    <row r="18" spans="1:14" s="45" customFormat="1" ht="66" customHeight="1">
      <c r="A18" s="50">
        <v>14</v>
      </c>
      <c r="B18" s="57" t="s">
        <v>7</v>
      </c>
      <c r="C18" s="64" t="s">
        <v>285</v>
      </c>
      <c r="D18" s="50" t="s">
        <v>9</v>
      </c>
      <c r="E18" s="17">
        <v>180</v>
      </c>
      <c r="F18" s="52">
        <v>27000</v>
      </c>
      <c r="G18" s="52"/>
      <c r="H18" s="50"/>
      <c r="I18" s="52"/>
      <c r="J18" s="50"/>
      <c r="K18" s="50"/>
      <c r="L18" s="63" t="s">
        <v>286</v>
      </c>
      <c r="M18" s="57" t="s">
        <v>283</v>
      </c>
      <c r="N18" s="50" t="s">
        <v>63</v>
      </c>
    </row>
    <row r="19" spans="1:14" s="45" customFormat="1" ht="66" customHeight="1">
      <c r="A19" s="50">
        <v>15</v>
      </c>
      <c r="B19" s="57" t="s">
        <v>432</v>
      </c>
      <c r="C19" s="64" t="s">
        <v>433</v>
      </c>
      <c r="D19" s="50" t="s">
        <v>9</v>
      </c>
      <c r="E19" s="17">
        <v>200</v>
      </c>
      <c r="F19" s="52">
        <v>26000</v>
      </c>
      <c r="G19" s="52">
        <v>32000</v>
      </c>
      <c r="H19" s="50" t="s">
        <v>38</v>
      </c>
      <c r="I19" s="52"/>
      <c r="J19" s="50"/>
      <c r="K19" s="50"/>
      <c r="L19" s="63"/>
      <c r="M19" s="127" t="s">
        <v>435</v>
      </c>
      <c r="N19" s="50"/>
    </row>
    <row r="20" spans="1:14" s="45" customFormat="1" ht="66" customHeight="1">
      <c r="A20" s="50">
        <v>16</v>
      </c>
      <c r="B20" s="57" t="s">
        <v>311</v>
      </c>
      <c r="C20" s="64" t="s">
        <v>310</v>
      </c>
      <c r="D20" s="50" t="s">
        <v>9</v>
      </c>
      <c r="E20" s="17">
        <v>500</v>
      </c>
      <c r="F20" s="52">
        <v>103000</v>
      </c>
      <c r="G20" s="52"/>
      <c r="H20" s="50"/>
      <c r="I20" s="52"/>
      <c r="J20" s="50"/>
      <c r="K20" s="50"/>
      <c r="L20" s="63" t="s">
        <v>312</v>
      </c>
      <c r="M20" s="57" t="s">
        <v>281</v>
      </c>
      <c r="N20" s="50" t="s">
        <v>63</v>
      </c>
    </row>
    <row r="21" spans="1:14" s="45" customFormat="1" ht="54.75" customHeight="1">
      <c r="A21" s="50">
        <v>17</v>
      </c>
      <c r="B21" s="66" t="s">
        <v>324</v>
      </c>
      <c r="C21" s="64" t="s">
        <v>325</v>
      </c>
      <c r="D21" s="50" t="s">
        <v>9</v>
      </c>
      <c r="E21" s="17">
        <v>1500</v>
      </c>
      <c r="F21" s="52"/>
      <c r="G21" s="52"/>
      <c r="H21" s="50"/>
      <c r="I21" s="52"/>
      <c r="J21" s="50"/>
      <c r="K21" s="50"/>
      <c r="L21" s="63" t="s">
        <v>326</v>
      </c>
      <c r="M21" s="57" t="s">
        <v>327</v>
      </c>
      <c r="N21" s="50" t="s">
        <v>406</v>
      </c>
    </row>
    <row r="22" spans="1:14" s="45" customFormat="1" ht="57.75" customHeight="1">
      <c r="A22" s="50">
        <v>18</v>
      </c>
      <c r="B22" s="57" t="s">
        <v>330</v>
      </c>
      <c r="C22" s="64" t="s">
        <v>328</v>
      </c>
      <c r="D22" s="50" t="s">
        <v>9</v>
      </c>
      <c r="E22" s="17">
        <v>3000</v>
      </c>
      <c r="F22" s="52"/>
      <c r="G22" s="52"/>
      <c r="H22" s="50"/>
      <c r="I22" s="52"/>
      <c r="J22" s="67"/>
      <c r="K22" s="67"/>
      <c r="L22" s="68" t="s">
        <v>331</v>
      </c>
      <c r="M22" s="57" t="s">
        <v>329</v>
      </c>
      <c r="N22" s="50" t="s">
        <v>409</v>
      </c>
    </row>
    <row r="23" spans="1:14" s="45" customFormat="1" ht="57.75" customHeight="1">
      <c r="A23" s="50">
        <v>19</v>
      </c>
      <c r="B23" s="57" t="s">
        <v>350</v>
      </c>
      <c r="C23" s="64" t="s">
        <v>349</v>
      </c>
      <c r="D23" s="50" t="s">
        <v>9</v>
      </c>
      <c r="E23" s="17">
        <v>2000</v>
      </c>
      <c r="F23" s="52"/>
      <c r="G23" s="52"/>
      <c r="H23" s="50"/>
      <c r="I23" s="52">
        <v>10</v>
      </c>
      <c r="J23" s="50"/>
      <c r="K23" s="50"/>
      <c r="L23" s="63" t="s">
        <v>352</v>
      </c>
      <c r="M23" s="57" t="s">
        <v>351</v>
      </c>
      <c r="N23" s="50" t="s">
        <v>408</v>
      </c>
    </row>
    <row r="24" spans="1:14" s="45" customFormat="1" ht="57.75" customHeight="1">
      <c r="A24" s="50">
        <v>20</v>
      </c>
      <c r="B24" s="57" t="s">
        <v>280</v>
      </c>
      <c r="C24" s="64" t="s">
        <v>353</v>
      </c>
      <c r="D24" s="50" t="s">
        <v>9</v>
      </c>
      <c r="E24" s="17">
        <v>30000</v>
      </c>
      <c r="F24" s="52"/>
      <c r="G24" s="52"/>
      <c r="H24" s="50"/>
      <c r="I24" s="52">
        <v>600</v>
      </c>
      <c r="J24" s="50"/>
      <c r="K24" s="50"/>
      <c r="L24" s="63" t="s">
        <v>354</v>
      </c>
      <c r="M24" s="57" t="s">
        <v>355</v>
      </c>
      <c r="N24" s="50" t="s">
        <v>409</v>
      </c>
    </row>
    <row r="25" spans="1:14" s="45" customFormat="1" ht="57.75" customHeight="1">
      <c r="A25" s="50">
        <v>21</v>
      </c>
      <c r="B25" s="57" t="s">
        <v>361</v>
      </c>
      <c r="C25" s="64" t="s">
        <v>362</v>
      </c>
      <c r="D25" s="50" t="s">
        <v>9</v>
      </c>
      <c r="E25" s="17">
        <v>100</v>
      </c>
      <c r="F25" s="52"/>
      <c r="G25" s="52">
        <v>30000</v>
      </c>
      <c r="H25" s="50"/>
      <c r="I25" s="52"/>
      <c r="J25" s="50"/>
      <c r="K25" s="50"/>
      <c r="L25" s="63" t="s">
        <v>363</v>
      </c>
      <c r="M25" s="57" t="s">
        <v>364</v>
      </c>
      <c r="N25" s="50" t="s">
        <v>410</v>
      </c>
    </row>
    <row r="26" spans="1:14" s="45" customFormat="1" ht="57.75" customHeight="1">
      <c r="A26" s="50">
        <v>22</v>
      </c>
      <c r="B26" s="57" t="s">
        <v>280</v>
      </c>
      <c r="C26" s="69" t="s">
        <v>367</v>
      </c>
      <c r="D26" s="50" t="s">
        <v>9</v>
      </c>
      <c r="E26" s="17">
        <v>10000</v>
      </c>
      <c r="F26" s="52"/>
      <c r="G26" s="52"/>
      <c r="H26" s="50"/>
      <c r="I26" s="70">
        <v>970</v>
      </c>
      <c r="J26" s="50"/>
      <c r="K26" s="50"/>
      <c r="L26" s="71" t="s">
        <v>371</v>
      </c>
      <c r="M26" s="69" t="s">
        <v>355</v>
      </c>
      <c r="N26" s="50" t="s">
        <v>409</v>
      </c>
    </row>
    <row r="27" spans="1:14" s="45" customFormat="1" ht="57.75" customHeight="1">
      <c r="A27" s="50">
        <v>23</v>
      </c>
      <c r="B27" s="57" t="s">
        <v>280</v>
      </c>
      <c r="C27" s="69" t="s">
        <v>368</v>
      </c>
      <c r="D27" s="50" t="s">
        <v>9</v>
      </c>
      <c r="E27" s="17">
        <v>10000</v>
      </c>
      <c r="F27" s="52"/>
      <c r="G27" s="52"/>
      <c r="H27" s="50"/>
      <c r="I27" s="72">
        <v>1030</v>
      </c>
      <c r="J27" s="50"/>
      <c r="K27" s="50"/>
      <c r="L27" s="71" t="s">
        <v>372</v>
      </c>
      <c r="M27" s="69" t="s">
        <v>365</v>
      </c>
      <c r="N27" s="50" t="s">
        <v>409</v>
      </c>
    </row>
    <row r="28" spans="1:14" s="45" customFormat="1" ht="57.75" customHeight="1">
      <c r="A28" s="50">
        <v>24</v>
      </c>
      <c r="B28" s="57" t="s">
        <v>280</v>
      </c>
      <c r="C28" s="69" t="s">
        <v>369</v>
      </c>
      <c r="D28" s="50" t="s">
        <v>9</v>
      </c>
      <c r="E28" s="17">
        <v>10000</v>
      </c>
      <c r="F28" s="52"/>
      <c r="G28" s="52"/>
      <c r="H28" s="50"/>
      <c r="I28" s="72">
        <v>285</v>
      </c>
      <c r="J28" s="50"/>
      <c r="K28" s="50"/>
      <c r="L28" s="71" t="s">
        <v>373</v>
      </c>
      <c r="M28" s="69" t="s">
        <v>366</v>
      </c>
      <c r="N28" s="50" t="s">
        <v>409</v>
      </c>
    </row>
    <row r="29" spans="1:14" s="45" customFormat="1" ht="38.25" customHeight="1">
      <c r="A29" s="50">
        <v>25</v>
      </c>
      <c r="B29" s="57" t="s">
        <v>185</v>
      </c>
      <c r="C29" s="69" t="s">
        <v>377</v>
      </c>
      <c r="D29" s="50" t="s">
        <v>9</v>
      </c>
      <c r="E29" s="17">
        <v>1000</v>
      </c>
      <c r="F29" s="52"/>
      <c r="G29" s="52"/>
      <c r="H29" s="50"/>
      <c r="I29" s="52">
        <v>72</v>
      </c>
      <c r="J29" s="50"/>
      <c r="K29" s="50"/>
      <c r="L29" s="73" t="s">
        <v>376</v>
      </c>
      <c r="M29" s="74" t="s">
        <v>375</v>
      </c>
      <c r="N29" s="50" t="s">
        <v>409</v>
      </c>
    </row>
    <row r="30" spans="1:14" s="45" customFormat="1" ht="35.25" customHeight="1">
      <c r="A30" s="50">
        <v>26</v>
      </c>
      <c r="B30" s="57" t="s">
        <v>384</v>
      </c>
      <c r="C30" s="69" t="s">
        <v>382</v>
      </c>
      <c r="D30" s="50" t="s">
        <v>9</v>
      </c>
      <c r="E30" s="17">
        <v>5000</v>
      </c>
      <c r="F30" s="52"/>
      <c r="G30" s="52"/>
      <c r="H30" s="50"/>
      <c r="I30" s="52">
        <v>30</v>
      </c>
      <c r="J30" s="50"/>
      <c r="K30" s="50" t="s">
        <v>380</v>
      </c>
      <c r="L30" s="75">
        <v>947282178</v>
      </c>
      <c r="M30" s="76" t="s">
        <v>383</v>
      </c>
      <c r="N30" s="50" t="s">
        <v>407</v>
      </c>
    </row>
    <row r="31" spans="1:14" s="45" customFormat="1" ht="57.75" customHeight="1">
      <c r="A31" s="50">
        <v>27</v>
      </c>
      <c r="B31" s="57" t="s">
        <v>427</v>
      </c>
      <c r="C31" s="69" t="s">
        <v>426</v>
      </c>
      <c r="D31" s="50" t="s">
        <v>9</v>
      </c>
      <c r="E31" s="17">
        <v>2000</v>
      </c>
      <c r="F31" s="52"/>
      <c r="G31" s="52"/>
      <c r="H31" s="50"/>
      <c r="I31" s="52"/>
      <c r="J31" s="50"/>
      <c r="K31" s="50"/>
      <c r="L31" s="73"/>
      <c r="M31" s="74"/>
      <c r="N31" s="50"/>
    </row>
    <row r="32" spans="1:14" s="8" customFormat="1" ht="60" customHeight="1">
      <c r="A32" s="26" t="s">
        <v>26</v>
      </c>
      <c r="B32" s="34" t="s">
        <v>104</v>
      </c>
      <c r="C32" s="35"/>
      <c r="D32" s="5"/>
      <c r="E32" s="24">
        <f>SUM(E33:E54)</f>
        <v>179300</v>
      </c>
      <c r="F32" s="6"/>
      <c r="G32" s="6"/>
      <c r="H32" s="5"/>
      <c r="I32" s="6"/>
      <c r="J32" s="5"/>
      <c r="K32" s="5"/>
      <c r="L32" s="7"/>
      <c r="M32" s="27"/>
      <c r="N32" s="5"/>
    </row>
    <row r="33" spans="1:14" s="45" customFormat="1" ht="76.5" customHeight="1">
      <c r="A33" s="50">
        <v>1</v>
      </c>
      <c r="B33" s="57" t="s">
        <v>194</v>
      </c>
      <c r="C33" s="57" t="s">
        <v>102</v>
      </c>
      <c r="D33" s="50" t="s">
        <v>9</v>
      </c>
      <c r="E33" s="17">
        <v>5300</v>
      </c>
      <c r="F33" s="52"/>
      <c r="G33" s="52"/>
      <c r="H33" s="50"/>
      <c r="I33" s="52"/>
      <c r="J33" s="50"/>
      <c r="K33" s="50"/>
      <c r="L33" s="63" t="s">
        <v>195</v>
      </c>
      <c r="M33" s="78" t="s">
        <v>103</v>
      </c>
      <c r="N33" s="50" t="s">
        <v>406</v>
      </c>
    </row>
    <row r="34" spans="1:14" s="45" customFormat="1" ht="52.5" customHeight="1">
      <c r="A34" s="50">
        <v>2</v>
      </c>
      <c r="B34" s="57" t="s">
        <v>123</v>
      </c>
      <c r="C34" s="57" t="s">
        <v>97</v>
      </c>
      <c r="D34" s="50" t="s">
        <v>9</v>
      </c>
      <c r="E34" s="17">
        <v>20000</v>
      </c>
      <c r="F34" s="52">
        <v>12000</v>
      </c>
      <c r="G34" s="52"/>
      <c r="H34" s="50" t="s">
        <v>72</v>
      </c>
      <c r="I34" s="52">
        <v>100</v>
      </c>
      <c r="J34" s="50"/>
      <c r="K34" s="50"/>
      <c r="L34" s="63" t="s">
        <v>99</v>
      </c>
      <c r="M34" s="78" t="s">
        <v>98</v>
      </c>
      <c r="N34" s="50" t="s">
        <v>407</v>
      </c>
    </row>
    <row r="35" spans="1:14" s="45" customFormat="1" ht="48.75" customHeight="1">
      <c r="A35" s="50">
        <v>3</v>
      </c>
      <c r="B35" s="57" t="s">
        <v>127</v>
      </c>
      <c r="C35" s="79" t="s">
        <v>124</v>
      </c>
      <c r="D35" s="50" t="s">
        <v>9</v>
      </c>
      <c r="E35" s="17">
        <v>1000</v>
      </c>
      <c r="F35" s="52"/>
      <c r="G35" s="52"/>
      <c r="H35" s="50"/>
      <c r="I35" s="52">
        <v>10</v>
      </c>
      <c r="J35" s="52"/>
      <c r="K35" s="52"/>
      <c r="L35" s="80" t="s">
        <v>126</v>
      </c>
      <c r="M35" s="78" t="s">
        <v>125</v>
      </c>
      <c r="N35" s="50" t="s">
        <v>411</v>
      </c>
    </row>
    <row r="36" spans="1:14" s="45" customFormat="1" ht="48" customHeight="1">
      <c r="A36" s="50">
        <v>4</v>
      </c>
      <c r="B36" s="57" t="s">
        <v>173</v>
      </c>
      <c r="C36" s="79" t="s">
        <v>172</v>
      </c>
      <c r="D36" s="50" t="s">
        <v>9</v>
      </c>
      <c r="E36" s="17">
        <v>3000</v>
      </c>
      <c r="F36" s="52"/>
      <c r="G36" s="52"/>
      <c r="H36" s="50"/>
      <c r="I36" s="52">
        <v>20</v>
      </c>
      <c r="J36" s="52"/>
      <c r="K36" s="52"/>
      <c r="L36" s="80"/>
      <c r="M36" s="78" t="s">
        <v>177</v>
      </c>
      <c r="N36" s="50" t="s">
        <v>410</v>
      </c>
    </row>
    <row r="37" spans="1:14" s="45" customFormat="1" ht="48" customHeight="1">
      <c r="A37" s="50">
        <v>5</v>
      </c>
      <c r="B37" s="57" t="s">
        <v>174</v>
      </c>
      <c r="C37" s="57" t="s">
        <v>175</v>
      </c>
      <c r="D37" s="50" t="s">
        <v>9</v>
      </c>
      <c r="E37" s="17">
        <v>3000</v>
      </c>
      <c r="F37" s="52"/>
      <c r="G37" s="52"/>
      <c r="H37" s="50"/>
      <c r="I37" s="52">
        <v>20</v>
      </c>
      <c r="J37" s="52"/>
      <c r="K37" s="52"/>
      <c r="L37" s="80" t="s">
        <v>176</v>
      </c>
      <c r="M37" s="78" t="s">
        <v>177</v>
      </c>
      <c r="N37" s="50" t="s">
        <v>410</v>
      </c>
    </row>
    <row r="38" spans="1:14" s="45" customFormat="1" ht="48" customHeight="1">
      <c r="A38" s="50">
        <v>6</v>
      </c>
      <c r="B38" s="57" t="s">
        <v>180</v>
      </c>
      <c r="C38" s="57" t="s">
        <v>179</v>
      </c>
      <c r="D38" s="50" t="s">
        <v>9</v>
      </c>
      <c r="E38" s="17">
        <v>2000</v>
      </c>
      <c r="F38" s="52"/>
      <c r="G38" s="52"/>
      <c r="H38" s="50"/>
      <c r="I38" s="52">
        <v>80</v>
      </c>
      <c r="J38" s="52">
        <v>50</v>
      </c>
      <c r="K38" s="52" t="s">
        <v>381</v>
      </c>
      <c r="L38" s="81" t="s">
        <v>379</v>
      </c>
      <c r="M38" s="78" t="s">
        <v>178</v>
      </c>
      <c r="N38" s="50" t="s">
        <v>407</v>
      </c>
    </row>
    <row r="39" spans="1:14" s="45" customFormat="1" ht="48" customHeight="1">
      <c r="A39" s="50">
        <v>7</v>
      </c>
      <c r="B39" s="57" t="s">
        <v>183</v>
      </c>
      <c r="C39" s="49" t="s">
        <v>181</v>
      </c>
      <c r="D39" s="50" t="s">
        <v>9</v>
      </c>
      <c r="E39" s="17">
        <v>2000</v>
      </c>
      <c r="F39" s="52"/>
      <c r="G39" s="52"/>
      <c r="H39" s="50"/>
      <c r="I39" s="52">
        <v>13</v>
      </c>
      <c r="J39" s="52"/>
      <c r="K39" s="52"/>
      <c r="L39" s="80"/>
      <c r="M39" s="78" t="s">
        <v>182</v>
      </c>
      <c r="N39" s="50" t="s">
        <v>409</v>
      </c>
    </row>
    <row r="40" spans="1:14" s="45" customFormat="1" ht="48" customHeight="1">
      <c r="A40" s="50">
        <v>8</v>
      </c>
      <c r="B40" s="57" t="s">
        <v>209</v>
      </c>
      <c r="C40" s="49" t="s">
        <v>206</v>
      </c>
      <c r="D40" s="50" t="s">
        <v>9</v>
      </c>
      <c r="E40" s="17">
        <v>1000</v>
      </c>
      <c r="F40" s="52"/>
      <c r="G40" s="52"/>
      <c r="H40" s="50"/>
      <c r="I40" s="52"/>
      <c r="J40" s="52"/>
      <c r="K40" s="52"/>
      <c r="L40" s="80" t="s">
        <v>208</v>
      </c>
      <c r="M40" s="78" t="s">
        <v>207</v>
      </c>
      <c r="N40" s="50" t="s">
        <v>64</v>
      </c>
    </row>
    <row r="41" spans="1:14" s="45" customFormat="1" ht="48" customHeight="1">
      <c r="A41" s="50">
        <v>9</v>
      </c>
      <c r="B41" s="57" t="s">
        <v>217</v>
      </c>
      <c r="C41" s="49" t="s">
        <v>216</v>
      </c>
      <c r="D41" s="50" t="s">
        <v>9</v>
      </c>
      <c r="E41" s="17">
        <v>15000</v>
      </c>
      <c r="F41" s="52"/>
      <c r="G41" s="52"/>
      <c r="H41" s="50"/>
      <c r="I41" s="52">
        <v>50</v>
      </c>
      <c r="J41" s="52"/>
      <c r="K41" s="52"/>
      <c r="L41" s="80" t="s">
        <v>218</v>
      </c>
      <c r="M41" s="78" t="s">
        <v>219</v>
      </c>
      <c r="N41" s="50" t="s">
        <v>407</v>
      </c>
    </row>
    <row r="42" spans="1:14" s="45" customFormat="1" ht="48" customHeight="1">
      <c r="A42" s="50">
        <v>10</v>
      </c>
      <c r="B42" s="57" t="s">
        <v>221</v>
      </c>
      <c r="C42" s="49" t="s">
        <v>220</v>
      </c>
      <c r="D42" s="50" t="s">
        <v>9</v>
      </c>
      <c r="E42" s="17">
        <v>3000</v>
      </c>
      <c r="F42" s="52"/>
      <c r="G42" s="52"/>
      <c r="H42" s="50"/>
      <c r="I42" s="52">
        <v>40</v>
      </c>
      <c r="J42" s="52"/>
      <c r="K42" s="52"/>
      <c r="L42" s="80"/>
      <c r="M42" s="78" t="s">
        <v>222</v>
      </c>
      <c r="N42" s="50" t="s">
        <v>64</v>
      </c>
    </row>
    <row r="43" spans="1:14" s="45" customFormat="1" ht="48" customHeight="1">
      <c r="A43" s="50">
        <v>11</v>
      </c>
      <c r="B43" s="57" t="s">
        <v>224</v>
      </c>
      <c r="C43" s="49" t="s">
        <v>223</v>
      </c>
      <c r="D43" s="50" t="s">
        <v>9</v>
      </c>
      <c r="E43" s="17">
        <v>2000</v>
      </c>
      <c r="F43" s="52"/>
      <c r="G43" s="52"/>
      <c r="H43" s="50"/>
      <c r="I43" s="52"/>
      <c r="J43" s="52"/>
      <c r="K43" s="52"/>
      <c r="L43" s="80" t="s">
        <v>225</v>
      </c>
      <c r="M43" s="78" t="s">
        <v>226</v>
      </c>
      <c r="N43" s="50" t="s">
        <v>407</v>
      </c>
    </row>
    <row r="44" spans="1:14" s="45" customFormat="1" ht="48" customHeight="1">
      <c r="A44" s="50">
        <v>12</v>
      </c>
      <c r="B44" s="57" t="s">
        <v>224</v>
      </c>
      <c r="C44" s="57" t="s">
        <v>231</v>
      </c>
      <c r="D44" s="50" t="s">
        <v>9</v>
      </c>
      <c r="E44" s="17">
        <v>20000</v>
      </c>
      <c r="F44" s="52"/>
      <c r="G44" s="52"/>
      <c r="H44" s="50"/>
      <c r="I44" s="52"/>
      <c r="J44" s="52"/>
      <c r="K44" s="52"/>
      <c r="L44" s="80" t="s">
        <v>233</v>
      </c>
      <c r="M44" s="78" t="s">
        <v>232</v>
      </c>
      <c r="N44" s="50" t="s">
        <v>407</v>
      </c>
    </row>
    <row r="45" spans="1:14" s="45" customFormat="1" ht="48" customHeight="1">
      <c r="A45" s="50">
        <v>13</v>
      </c>
      <c r="B45" s="57" t="s">
        <v>224</v>
      </c>
      <c r="C45" s="57" t="s">
        <v>234</v>
      </c>
      <c r="D45" s="50" t="s">
        <v>9</v>
      </c>
      <c r="E45" s="17">
        <v>20000</v>
      </c>
      <c r="F45" s="52"/>
      <c r="G45" s="52"/>
      <c r="H45" s="50"/>
      <c r="I45" s="52"/>
      <c r="J45" s="52"/>
      <c r="K45" s="52"/>
      <c r="L45" s="80" t="s">
        <v>236</v>
      </c>
      <c r="M45" s="78" t="s">
        <v>235</v>
      </c>
      <c r="N45" s="50" t="s">
        <v>407</v>
      </c>
    </row>
    <row r="46" spans="1:14" s="45" customFormat="1" ht="48" customHeight="1">
      <c r="A46" s="50">
        <v>14</v>
      </c>
      <c r="B46" s="57" t="s">
        <v>183</v>
      </c>
      <c r="C46" s="49" t="s">
        <v>237</v>
      </c>
      <c r="D46" s="50" t="s">
        <v>9</v>
      </c>
      <c r="E46" s="17">
        <v>20000</v>
      </c>
      <c r="F46" s="52"/>
      <c r="G46" s="52"/>
      <c r="H46" s="50"/>
      <c r="I46" s="52"/>
      <c r="J46" s="52"/>
      <c r="K46" s="52"/>
      <c r="L46" s="80" t="s">
        <v>238</v>
      </c>
      <c r="M46" s="78" t="s">
        <v>239</v>
      </c>
      <c r="N46" s="50" t="s">
        <v>410</v>
      </c>
    </row>
    <row r="47" spans="1:14" s="45" customFormat="1" ht="48" customHeight="1">
      <c r="A47" s="50">
        <v>15</v>
      </c>
      <c r="B47" s="57" t="s">
        <v>265</v>
      </c>
      <c r="C47" s="49" t="s">
        <v>267</v>
      </c>
      <c r="D47" s="50" t="s">
        <v>9</v>
      </c>
      <c r="E47" s="17">
        <v>20000</v>
      </c>
      <c r="F47" s="52"/>
      <c r="G47" s="52"/>
      <c r="H47" s="50"/>
      <c r="I47" s="52"/>
      <c r="J47" s="52"/>
      <c r="K47" s="52" t="s">
        <v>380</v>
      </c>
      <c r="L47" s="80" t="s">
        <v>266</v>
      </c>
      <c r="M47" s="78" t="s">
        <v>268</v>
      </c>
      <c r="N47" s="50" t="s">
        <v>408</v>
      </c>
    </row>
    <row r="48" spans="1:14" s="45" customFormat="1" ht="48" customHeight="1">
      <c r="A48" s="50">
        <v>16</v>
      </c>
      <c r="B48" s="57" t="s">
        <v>271</v>
      </c>
      <c r="C48" s="49" t="s">
        <v>269</v>
      </c>
      <c r="D48" s="50" t="s">
        <v>9</v>
      </c>
      <c r="E48" s="17">
        <v>2000</v>
      </c>
      <c r="F48" s="52"/>
      <c r="G48" s="52"/>
      <c r="H48" s="50"/>
      <c r="I48" s="52"/>
      <c r="J48" s="52"/>
      <c r="K48" s="52" t="s">
        <v>429</v>
      </c>
      <c r="L48" s="80" t="s">
        <v>270</v>
      </c>
      <c r="M48" s="78" t="s">
        <v>279</v>
      </c>
      <c r="N48" s="50" t="s">
        <v>411</v>
      </c>
    </row>
    <row r="49" spans="1:14" s="45" customFormat="1" ht="48" customHeight="1">
      <c r="A49" s="50">
        <v>17</v>
      </c>
      <c r="B49" s="57" t="s">
        <v>224</v>
      </c>
      <c r="C49" s="82" t="s">
        <v>276</v>
      </c>
      <c r="D49" s="50" t="s">
        <v>9</v>
      </c>
      <c r="E49" s="17">
        <v>10000</v>
      </c>
      <c r="F49" s="52"/>
      <c r="G49" s="52"/>
      <c r="H49" s="50"/>
      <c r="I49" s="52">
        <v>215</v>
      </c>
      <c r="J49" s="52"/>
      <c r="K49" s="52" t="s">
        <v>429</v>
      </c>
      <c r="L49" s="83" t="s">
        <v>277</v>
      </c>
      <c r="M49" s="57" t="s">
        <v>278</v>
      </c>
      <c r="N49" s="50" t="s">
        <v>410</v>
      </c>
    </row>
    <row r="50" spans="1:14" s="45" customFormat="1" ht="48" customHeight="1">
      <c r="A50" s="50">
        <v>18</v>
      </c>
      <c r="B50" s="57" t="s">
        <v>224</v>
      </c>
      <c r="C50" s="82" t="s">
        <v>287</v>
      </c>
      <c r="D50" s="50" t="s">
        <v>9</v>
      </c>
      <c r="E50" s="17">
        <v>5000</v>
      </c>
      <c r="F50" s="52" t="s">
        <v>297</v>
      </c>
      <c r="G50" s="52"/>
      <c r="H50" s="50"/>
      <c r="I50" s="52">
        <v>40</v>
      </c>
      <c r="J50" s="52"/>
      <c r="K50" s="52"/>
      <c r="L50" s="83" t="s">
        <v>288</v>
      </c>
      <c r="M50" s="57" t="s">
        <v>289</v>
      </c>
      <c r="N50" s="50" t="s">
        <v>63</v>
      </c>
    </row>
    <row r="51" spans="1:14" s="45" customFormat="1" ht="48" customHeight="1">
      <c r="A51" s="50">
        <v>19</v>
      </c>
      <c r="B51" s="57" t="s">
        <v>209</v>
      </c>
      <c r="C51" s="82" t="s">
        <v>346</v>
      </c>
      <c r="D51" s="50" t="s">
        <v>9</v>
      </c>
      <c r="E51" s="17">
        <v>2000</v>
      </c>
      <c r="F51" s="52"/>
      <c r="G51" s="52"/>
      <c r="H51" s="50"/>
      <c r="I51" s="52">
        <v>250</v>
      </c>
      <c r="J51" s="52"/>
      <c r="K51" s="52" t="s">
        <v>429</v>
      </c>
      <c r="L51" s="83" t="s">
        <v>347</v>
      </c>
      <c r="M51" s="57" t="s">
        <v>348</v>
      </c>
      <c r="N51" s="50" t="s">
        <v>408</v>
      </c>
    </row>
    <row r="52" spans="1:14" s="45" customFormat="1" ht="48" customHeight="1">
      <c r="A52" s="50">
        <v>20</v>
      </c>
      <c r="B52" s="57" t="s">
        <v>209</v>
      </c>
      <c r="C52" s="82" t="s">
        <v>338</v>
      </c>
      <c r="D52" s="50" t="s">
        <v>9</v>
      </c>
      <c r="E52" s="17">
        <v>20000</v>
      </c>
      <c r="F52" s="52"/>
      <c r="G52" s="52"/>
      <c r="H52" s="50"/>
      <c r="I52" s="52">
        <v>300</v>
      </c>
      <c r="J52" s="52"/>
      <c r="K52" s="52" t="s">
        <v>429</v>
      </c>
      <c r="L52" s="83" t="s">
        <v>340</v>
      </c>
      <c r="M52" s="57" t="s">
        <v>339</v>
      </c>
      <c r="N52" s="50" t="s">
        <v>408</v>
      </c>
    </row>
    <row r="53" spans="1:14" s="45" customFormat="1" ht="48" customHeight="1">
      <c r="A53" s="50">
        <v>21</v>
      </c>
      <c r="B53" s="57" t="s">
        <v>221</v>
      </c>
      <c r="C53" s="82" t="s">
        <v>342</v>
      </c>
      <c r="D53" s="50" t="s">
        <v>9</v>
      </c>
      <c r="E53" s="17">
        <v>2000</v>
      </c>
      <c r="F53" s="52"/>
      <c r="G53" s="52"/>
      <c r="H53" s="50"/>
      <c r="I53" s="52">
        <v>20</v>
      </c>
      <c r="J53" s="52"/>
      <c r="K53" s="52" t="s">
        <v>429</v>
      </c>
      <c r="L53" s="83" t="s">
        <v>341</v>
      </c>
      <c r="M53" s="57" t="s">
        <v>339</v>
      </c>
      <c r="N53" s="50" t="s">
        <v>408</v>
      </c>
    </row>
    <row r="54" spans="1:14" s="45" customFormat="1" ht="48" customHeight="1">
      <c r="A54" s="50">
        <v>22</v>
      </c>
      <c r="B54" s="57" t="s">
        <v>343</v>
      </c>
      <c r="C54" s="84" t="s">
        <v>344</v>
      </c>
      <c r="D54" s="50" t="s">
        <v>9</v>
      </c>
      <c r="E54" s="17">
        <v>1000</v>
      </c>
      <c r="F54" s="52"/>
      <c r="G54" s="52"/>
      <c r="H54" s="50"/>
      <c r="I54" s="52">
        <v>2</v>
      </c>
      <c r="J54" s="52"/>
      <c r="K54" s="52"/>
      <c r="L54" s="83" t="s">
        <v>345</v>
      </c>
      <c r="M54" s="57" t="s">
        <v>339</v>
      </c>
      <c r="N54" s="50" t="s">
        <v>408</v>
      </c>
    </row>
    <row r="55" spans="1:14" s="128" customFormat="1" ht="30.75" customHeight="1">
      <c r="A55" s="26" t="s">
        <v>105</v>
      </c>
      <c r="B55" s="34" t="s">
        <v>425</v>
      </c>
      <c r="C55" s="35"/>
      <c r="D55" s="26"/>
      <c r="E55" s="24">
        <f>SUM(E56:E63)</f>
        <v>64981</v>
      </c>
      <c r="F55" s="2"/>
      <c r="G55" s="2"/>
      <c r="H55" s="26"/>
      <c r="I55" s="2"/>
      <c r="J55" s="2"/>
      <c r="K55" s="2"/>
      <c r="L55" s="19"/>
      <c r="M55" s="4"/>
      <c r="N55" s="26"/>
    </row>
    <row r="56" spans="1:14" s="88" customFormat="1" ht="30.75" customHeight="1">
      <c r="A56" s="50">
        <v>1</v>
      </c>
      <c r="B56" s="82" t="s">
        <v>27</v>
      </c>
      <c r="C56" s="64" t="s">
        <v>28</v>
      </c>
      <c r="D56" s="50" t="s">
        <v>9</v>
      </c>
      <c r="E56" s="16">
        <v>13912</v>
      </c>
      <c r="F56" s="87"/>
      <c r="G56" s="87"/>
      <c r="H56" s="46"/>
      <c r="I56" s="87"/>
      <c r="J56" s="87"/>
      <c r="K56" s="87"/>
      <c r="L56" s="53" t="s">
        <v>30</v>
      </c>
      <c r="M56" s="49" t="s">
        <v>85</v>
      </c>
      <c r="N56" s="50" t="s">
        <v>410</v>
      </c>
    </row>
    <row r="57" spans="1:14" s="88" customFormat="1" ht="30.75" customHeight="1">
      <c r="A57" s="50">
        <v>2</v>
      </c>
      <c r="B57" s="82" t="s">
        <v>27</v>
      </c>
      <c r="C57" s="64" t="s">
        <v>29</v>
      </c>
      <c r="D57" s="50" t="s">
        <v>9</v>
      </c>
      <c r="E57" s="16">
        <v>18183</v>
      </c>
      <c r="F57" s="87"/>
      <c r="G57" s="87"/>
      <c r="H57" s="46"/>
      <c r="I57" s="87"/>
      <c r="J57" s="87"/>
      <c r="K57" s="87"/>
      <c r="L57" s="80" t="s">
        <v>129</v>
      </c>
      <c r="M57" s="49" t="s">
        <v>80</v>
      </c>
      <c r="N57" s="50" t="s">
        <v>63</v>
      </c>
    </row>
    <row r="58" spans="1:14" s="88" customFormat="1" ht="30.75" customHeight="1">
      <c r="A58" s="50">
        <v>3</v>
      </c>
      <c r="B58" s="82" t="s">
        <v>27</v>
      </c>
      <c r="C58" s="64" t="s">
        <v>35</v>
      </c>
      <c r="D58" s="50" t="s">
        <v>9</v>
      </c>
      <c r="E58" s="16">
        <v>7068</v>
      </c>
      <c r="F58" s="87"/>
      <c r="G58" s="87"/>
      <c r="H58" s="46"/>
      <c r="I58" s="87"/>
      <c r="J58" s="87"/>
      <c r="K58" s="87"/>
      <c r="L58" s="53" t="s">
        <v>31</v>
      </c>
      <c r="M58" s="49" t="s">
        <v>63</v>
      </c>
      <c r="N58" s="50" t="s">
        <v>63</v>
      </c>
    </row>
    <row r="59" spans="1:14" s="88" customFormat="1" ht="30.75" customHeight="1">
      <c r="A59" s="50">
        <v>4</v>
      </c>
      <c r="B59" s="82" t="s">
        <v>27</v>
      </c>
      <c r="C59" s="64" t="s">
        <v>36</v>
      </c>
      <c r="D59" s="50" t="s">
        <v>9</v>
      </c>
      <c r="E59" s="16">
        <v>13987</v>
      </c>
      <c r="F59" s="87"/>
      <c r="G59" s="87"/>
      <c r="H59" s="46"/>
      <c r="I59" s="87"/>
      <c r="J59" s="87"/>
      <c r="K59" s="87"/>
      <c r="L59" s="53" t="s">
        <v>32</v>
      </c>
      <c r="M59" s="49" t="s">
        <v>86</v>
      </c>
      <c r="N59" s="50" t="s">
        <v>64</v>
      </c>
    </row>
    <row r="60" spans="1:14" s="88" customFormat="1" ht="30.75" customHeight="1">
      <c r="A60" s="50">
        <v>6</v>
      </c>
      <c r="B60" s="82" t="s">
        <v>27</v>
      </c>
      <c r="C60" s="64" t="s">
        <v>37</v>
      </c>
      <c r="D60" s="50" t="s">
        <v>9</v>
      </c>
      <c r="E60" s="16">
        <v>881</v>
      </c>
      <c r="F60" s="87"/>
      <c r="G60" s="87"/>
      <c r="H60" s="46"/>
      <c r="I60" s="87"/>
      <c r="J60" s="87"/>
      <c r="K60" s="87"/>
      <c r="L60" s="53" t="s">
        <v>33</v>
      </c>
      <c r="M60" s="49" t="s">
        <v>91</v>
      </c>
      <c r="N60" s="50" t="s">
        <v>63</v>
      </c>
    </row>
    <row r="61" spans="1:14" s="88" customFormat="1" ht="30.75" customHeight="1">
      <c r="A61" s="50">
        <v>7</v>
      </c>
      <c r="B61" s="82" t="s">
        <v>196</v>
      </c>
      <c r="C61" s="64" t="s">
        <v>199</v>
      </c>
      <c r="D61" s="50" t="s">
        <v>4</v>
      </c>
      <c r="E61" s="16">
        <v>500</v>
      </c>
      <c r="F61" s="87"/>
      <c r="G61" s="87"/>
      <c r="H61" s="50" t="s">
        <v>205</v>
      </c>
      <c r="I61" s="87"/>
      <c r="J61" s="87"/>
      <c r="K61" s="87"/>
      <c r="L61" s="53" t="s">
        <v>198</v>
      </c>
      <c r="M61" s="49" t="s">
        <v>412</v>
      </c>
      <c r="N61" s="50" t="s">
        <v>408</v>
      </c>
    </row>
    <row r="62" spans="1:14" s="88" customFormat="1" ht="30.75" customHeight="1">
      <c r="A62" s="50">
        <v>8</v>
      </c>
      <c r="B62" s="49" t="s">
        <v>197</v>
      </c>
      <c r="C62" s="51" t="s">
        <v>15</v>
      </c>
      <c r="D62" s="50" t="s">
        <v>9</v>
      </c>
      <c r="E62" s="17">
        <v>5450</v>
      </c>
      <c r="F62" s="52" t="s">
        <v>296</v>
      </c>
      <c r="G62" s="52"/>
      <c r="H62" s="78" t="s">
        <v>130</v>
      </c>
      <c r="I62" s="52">
        <v>14</v>
      </c>
      <c r="J62" s="50"/>
      <c r="K62" s="50"/>
      <c r="L62" s="53" t="s">
        <v>34</v>
      </c>
      <c r="M62" s="49" t="s">
        <v>82</v>
      </c>
      <c r="N62" s="50" t="s">
        <v>413</v>
      </c>
    </row>
    <row r="63" spans="1:14" s="88" customFormat="1" ht="48" customHeight="1">
      <c r="A63" s="50">
        <v>9</v>
      </c>
      <c r="B63" s="49" t="s">
        <v>229</v>
      </c>
      <c r="C63" s="89" t="s">
        <v>230</v>
      </c>
      <c r="D63" s="50" t="s">
        <v>9</v>
      </c>
      <c r="E63" s="17">
        <v>5000</v>
      </c>
      <c r="F63" s="52"/>
      <c r="G63" s="52"/>
      <c r="H63" s="78"/>
      <c r="I63" s="52"/>
      <c r="J63" s="50"/>
      <c r="K63" s="50"/>
      <c r="L63" s="53" t="s">
        <v>227</v>
      </c>
      <c r="M63" s="57" t="s">
        <v>228</v>
      </c>
      <c r="N63" s="50" t="s">
        <v>63</v>
      </c>
    </row>
    <row r="64" spans="1:14" s="88" customFormat="1" ht="43.5" customHeight="1">
      <c r="A64" s="50">
        <v>10</v>
      </c>
      <c r="B64" s="90" t="s">
        <v>389</v>
      </c>
      <c r="C64" s="91" t="s">
        <v>393</v>
      </c>
      <c r="D64" s="50" t="s">
        <v>9</v>
      </c>
      <c r="E64" s="92">
        <v>5000</v>
      </c>
      <c r="F64" s="93"/>
      <c r="G64" s="52"/>
      <c r="H64" s="50"/>
      <c r="I64" s="52"/>
      <c r="J64" s="50"/>
      <c r="K64" s="50" t="s">
        <v>380</v>
      </c>
      <c r="L64" s="81" t="s">
        <v>395</v>
      </c>
      <c r="M64" s="94" t="s">
        <v>391</v>
      </c>
      <c r="N64" s="50" t="s">
        <v>407</v>
      </c>
    </row>
    <row r="65" spans="1:14" s="88" customFormat="1" ht="43.5" customHeight="1">
      <c r="A65" s="50">
        <v>11</v>
      </c>
      <c r="B65" s="90" t="s">
        <v>390</v>
      </c>
      <c r="C65" s="91" t="s">
        <v>394</v>
      </c>
      <c r="D65" s="50" t="s">
        <v>9</v>
      </c>
      <c r="E65" s="92">
        <v>12000</v>
      </c>
      <c r="F65" s="78"/>
      <c r="G65" s="52"/>
      <c r="H65" s="50"/>
      <c r="I65" s="52"/>
      <c r="J65" s="50"/>
      <c r="K65" s="50" t="s">
        <v>380</v>
      </c>
      <c r="L65" s="95" t="s">
        <v>396</v>
      </c>
      <c r="M65" s="90" t="s">
        <v>392</v>
      </c>
      <c r="N65" s="50" t="s">
        <v>407</v>
      </c>
    </row>
    <row r="66" spans="1:14" s="132" customFormat="1" ht="42" customHeight="1">
      <c r="A66" s="4" t="s">
        <v>108</v>
      </c>
      <c r="B66" s="129" t="s">
        <v>106</v>
      </c>
      <c r="C66" s="129"/>
      <c r="D66" s="4"/>
      <c r="E66" s="130">
        <f>SUM(E67:E74)</f>
        <v>118700</v>
      </c>
      <c r="F66" s="130"/>
      <c r="G66" s="130"/>
      <c r="H66" s="4"/>
      <c r="I66" s="130"/>
      <c r="J66" s="4"/>
      <c r="K66" s="4"/>
      <c r="L66" s="131"/>
      <c r="M66" s="4"/>
      <c r="N66" s="4"/>
    </row>
    <row r="67" spans="1:14" s="45" customFormat="1" ht="34.5" customHeight="1">
      <c r="A67" s="50">
        <v>1</v>
      </c>
      <c r="B67" s="82" t="s">
        <v>52</v>
      </c>
      <c r="C67" s="51" t="s">
        <v>65</v>
      </c>
      <c r="D67" s="50" t="s">
        <v>9</v>
      </c>
      <c r="E67" s="16">
        <v>40000</v>
      </c>
      <c r="F67" s="52"/>
      <c r="G67" s="52"/>
      <c r="H67" s="50"/>
      <c r="I67" s="52"/>
      <c r="J67" s="50"/>
      <c r="K67" s="50"/>
      <c r="L67" s="53" t="s">
        <v>39</v>
      </c>
      <c r="M67" s="57" t="s">
        <v>66</v>
      </c>
      <c r="N67" s="50" t="s">
        <v>64</v>
      </c>
    </row>
    <row r="68" spans="1:14" s="45" customFormat="1" ht="53.25" customHeight="1">
      <c r="A68" s="50">
        <v>2</v>
      </c>
      <c r="B68" s="82" t="s">
        <v>52</v>
      </c>
      <c r="C68" s="51" t="s">
        <v>47</v>
      </c>
      <c r="D68" s="50" t="s">
        <v>9</v>
      </c>
      <c r="E68" s="16">
        <v>10000</v>
      </c>
      <c r="F68" s="52"/>
      <c r="G68" s="52"/>
      <c r="H68" s="50"/>
      <c r="I68" s="52"/>
      <c r="J68" s="50"/>
      <c r="K68" s="50"/>
      <c r="L68" s="53" t="s">
        <v>40</v>
      </c>
      <c r="M68" s="57" t="s">
        <v>67</v>
      </c>
      <c r="N68" s="50" t="s">
        <v>64</v>
      </c>
    </row>
    <row r="69" spans="1:14" s="45" customFormat="1" ht="42" customHeight="1">
      <c r="A69" s="50">
        <v>3</v>
      </c>
      <c r="B69" s="82" t="s">
        <v>52</v>
      </c>
      <c r="C69" s="51" t="s">
        <v>48</v>
      </c>
      <c r="D69" s="50" t="s">
        <v>9</v>
      </c>
      <c r="E69" s="17">
        <v>30000</v>
      </c>
      <c r="F69" s="52"/>
      <c r="G69" s="52"/>
      <c r="H69" s="50"/>
      <c r="I69" s="52"/>
      <c r="J69" s="50"/>
      <c r="K69" s="50"/>
      <c r="L69" s="53" t="s">
        <v>41</v>
      </c>
      <c r="M69" s="49" t="s">
        <v>64</v>
      </c>
      <c r="N69" s="50" t="s">
        <v>64</v>
      </c>
    </row>
    <row r="70" spans="1:14" s="45" customFormat="1" ht="42" customHeight="1">
      <c r="A70" s="50">
        <v>4</v>
      </c>
      <c r="B70" s="82" t="s">
        <v>52</v>
      </c>
      <c r="C70" s="51" t="s">
        <v>49</v>
      </c>
      <c r="D70" s="50" t="s">
        <v>9</v>
      </c>
      <c r="E70" s="16">
        <v>8000</v>
      </c>
      <c r="F70" s="52"/>
      <c r="G70" s="52"/>
      <c r="H70" s="50"/>
      <c r="I70" s="52"/>
      <c r="J70" s="50"/>
      <c r="K70" s="50"/>
      <c r="L70" s="53" t="s">
        <v>42</v>
      </c>
      <c r="M70" s="51" t="s">
        <v>85</v>
      </c>
      <c r="N70" s="50" t="s">
        <v>410</v>
      </c>
    </row>
    <row r="71" spans="1:14" s="45" customFormat="1" ht="42" customHeight="1">
      <c r="A71" s="50">
        <v>5</v>
      </c>
      <c r="B71" s="82" t="s">
        <v>52</v>
      </c>
      <c r="C71" s="51" t="s">
        <v>93</v>
      </c>
      <c r="D71" s="50" t="s">
        <v>9</v>
      </c>
      <c r="E71" s="16">
        <v>5000</v>
      </c>
      <c r="F71" s="52"/>
      <c r="G71" s="52"/>
      <c r="H71" s="50"/>
      <c r="I71" s="52"/>
      <c r="J71" s="50"/>
      <c r="K71" s="50"/>
      <c r="L71" s="53" t="s">
        <v>43</v>
      </c>
      <c r="M71" s="64" t="s">
        <v>94</v>
      </c>
      <c r="N71" s="50" t="s">
        <v>411</v>
      </c>
    </row>
    <row r="72" spans="1:14" s="45" customFormat="1" ht="42" customHeight="1">
      <c r="A72" s="50">
        <v>6</v>
      </c>
      <c r="B72" s="82" t="s">
        <v>52</v>
      </c>
      <c r="C72" s="51" t="s">
        <v>89</v>
      </c>
      <c r="D72" s="50" t="s">
        <v>9</v>
      </c>
      <c r="E72" s="16">
        <v>20000</v>
      </c>
      <c r="F72" s="52"/>
      <c r="G72" s="52"/>
      <c r="H72" s="50"/>
      <c r="I72" s="52"/>
      <c r="J72" s="50"/>
      <c r="K72" s="50"/>
      <c r="L72" s="53" t="s">
        <v>44</v>
      </c>
      <c r="M72" s="51" t="s">
        <v>90</v>
      </c>
      <c r="N72" s="50" t="s">
        <v>63</v>
      </c>
    </row>
    <row r="73" spans="1:14" s="45" customFormat="1" ht="42" customHeight="1">
      <c r="A73" s="50">
        <v>7</v>
      </c>
      <c r="B73" s="82" t="s">
        <v>52</v>
      </c>
      <c r="C73" s="51" t="s">
        <v>50</v>
      </c>
      <c r="D73" s="50" t="s">
        <v>9</v>
      </c>
      <c r="E73" s="16">
        <v>5000</v>
      </c>
      <c r="F73" s="52"/>
      <c r="G73" s="52"/>
      <c r="H73" s="50"/>
      <c r="I73" s="52"/>
      <c r="J73" s="50"/>
      <c r="K73" s="50"/>
      <c r="L73" s="53" t="s">
        <v>45</v>
      </c>
      <c r="M73" s="49" t="s">
        <v>88</v>
      </c>
      <c r="N73" s="50" t="s">
        <v>63</v>
      </c>
    </row>
    <row r="74" spans="1:14" s="45" customFormat="1" ht="32.25" customHeight="1">
      <c r="A74" s="50">
        <v>8</v>
      </c>
      <c r="B74" s="82" t="s">
        <v>52</v>
      </c>
      <c r="C74" s="51" t="s">
        <v>51</v>
      </c>
      <c r="D74" s="50" t="s">
        <v>9</v>
      </c>
      <c r="E74" s="17">
        <v>700</v>
      </c>
      <c r="F74" s="52"/>
      <c r="G74" s="52"/>
      <c r="H74" s="50"/>
      <c r="I74" s="52"/>
      <c r="J74" s="50"/>
      <c r="K74" s="50"/>
      <c r="L74" s="53" t="s">
        <v>46</v>
      </c>
      <c r="M74" s="49" t="s">
        <v>92</v>
      </c>
      <c r="N74" s="50" t="s">
        <v>406</v>
      </c>
    </row>
    <row r="75" spans="1:14" s="135" customFormat="1" ht="42" customHeight="1">
      <c r="A75" s="4" t="s">
        <v>110</v>
      </c>
      <c r="B75" s="34" t="s">
        <v>107</v>
      </c>
      <c r="C75" s="35"/>
      <c r="D75" s="3"/>
      <c r="E75" s="130">
        <f>SUM(E76:E86)</f>
        <v>354000</v>
      </c>
      <c r="F75" s="133"/>
      <c r="G75" s="133"/>
      <c r="H75" s="3"/>
      <c r="I75" s="133"/>
      <c r="J75" s="3"/>
      <c r="K75" s="3"/>
      <c r="L75" s="134"/>
      <c r="M75" s="3"/>
      <c r="N75" s="3"/>
    </row>
    <row r="76" spans="1:14" s="45" customFormat="1" ht="39" customHeight="1">
      <c r="A76" s="50">
        <v>1</v>
      </c>
      <c r="B76" s="49" t="s">
        <v>16</v>
      </c>
      <c r="C76" s="51" t="s">
        <v>100</v>
      </c>
      <c r="D76" s="50" t="s">
        <v>17</v>
      </c>
      <c r="E76" s="17">
        <v>15000</v>
      </c>
      <c r="F76" s="52"/>
      <c r="G76" s="52"/>
      <c r="H76" s="50"/>
      <c r="I76" s="52">
        <v>150000</v>
      </c>
      <c r="J76" s="50"/>
      <c r="K76" s="50"/>
      <c r="L76" s="53" t="s">
        <v>18</v>
      </c>
      <c r="M76" s="57" t="s">
        <v>84</v>
      </c>
      <c r="N76" s="50" t="s">
        <v>406</v>
      </c>
    </row>
    <row r="77" spans="1:14" s="45" customFormat="1" ht="39" customHeight="1">
      <c r="A77" s="50">
        <v>2</v>
      </c>
      <c r="B77" s="49" t="s">
        <v>16</v>
      </c>
      <c r="C77" s="51" t="s">
        <v>111</v>
      </c>
      <c r="D77" s="50" t="s">
        <v>17</v>
      </c>
      <c r="E77" s="17">
        <v>27000</v>
      </c>
      <c r="F77" s="52"/>
      <c r="G77" s="52"/>
      <c r="H77" s="50"/>
      <c r="I77" s="52"/>
      <c r="J77" s="50"/>
      <c r="K77" s="50"/>
      <c r="L77" s="53" t="s">
        <v>112</v>
      </c>
      <c r="M77" s="57" t="s">
        <v>113</v>
      </c>
      <c r="N77" s="50" t="s">
        <v>406</v>
      </c>
    </row>
    <row r="78" spans="1:14" s="45" customFormat="1" ht="39" customHeight="1">
      <c r="A78" s="50">
        <v>3</v>
      </c>
      <c r="B78" s="49" t="s">
        <v>16</v>
      </c>
      <c r="C78" s="51" t="s">
        <v>131</v>
      </c>
      <c r="D78" s="50" t="s">
        <v>17</v>
      </c>
      <c r="E78" s="17">
        <v>20000</v>
      </c>
      <c r="F78" s="52"/>
      <c r="G78" s="52"/>
      <c r="H78" s="50"/>
      <c r="I78" s="52"/>
      <c r="J78" s="50"/>
      <c r="K78" s="50"/>
      <c r="L78" s="96" t="s">
        <v>132</v>
      </c>
      <c r="M78" s="57" t="s">
        <v>133</v>
      </c>
      <c r="N78" s="50" t="s">
        <v>409</v>
      </c>
    </row>
    <row r="79" spans="1:14" s="45" customFormat="1" ht="56.25" customHeight="1">
      <c r="A79" s="50">
        <v>4</v>
      </c>
      <c r="B79" s="49" t="s">
        <v>16</v>
      </c>
      <c r="C79" s="51" t="s">
        <v>134</v>
      </c>
      <c r="D79" s="50" t="s">
        <v>17</v>
      </c>
      <c r="E79" s="17">
        <v>40000</v>
      </c>
      <c r="F79" s="52"/>
      <c r="G79" s="52"/>
      <c r="H79" s="50"/>
      <c r="I79" s="52"/>
      <c r="J79" s="50"/>
      <c r="K79" s="50"/>
      <c r="L79" s="83" t="s">
        <v>135</v>
      </c>
      <c r="M79" s="57" t="s">
        <v>136</v>
      </c>
      <c r="N79" s="50" t="s">
        <v>408</v>
      </c>
    </row>
    <row r="80" spans="1:14" s="45" customFormat="1" ht="39" customHeight="1">
      <c r="A80" s="50">
        <v>5</v>
      </c>
      <c r="B80" s="49" t="s">
        <v>16</v>
      </c>
      <c r="C80" s="51" t="s">
        <v>200</v>
      </c>
      <c r="D80" s="50" t="s">
        <v>17</v>
      </c>
      <c r="E80" s="17">
        <v>40000</v>
      </c>
      <c r="F80" s="52"/>
      <c r="G80" s="52"/>
      <c r="H80" s="50"/>
      <c r="I80" s="52"/>
      <c r="J80" s="50"/>
      <c r="K80" s="50"/>
      <c r="L80" s="96" t="s">
        <v>202</v>
      </c>
      <c r="M80" s="57" t="s">
        <v>201</v>
      </c>
      <c r="N80" s="50" t="s">
        <v>63</v>
      </c>
    </row>
    <row r="81" spans="1:14" s="45" customFormat="1" ht="39" customHeight="1">
      <c r="A81" s="50">
        <v>6</v>
      </c>
      <c r="B81" s="49" t="s">
        <v>16</v>
      </c>
      <c r="C81" s="82" t="s">
        <v>210</v>
      </c>
      <c r="D81" s="50" t="s">
        <v>17</v>
      </c>
      <c r="E81" s="16">
        <v>20000</v>
      </c>
      <c r="F81" s="52"/>
      <c r="G81" s="52"/>
      <c r="H81" s="50"/>
      <c r="I81" s="52"/>
      <c r="J81" s="50"/>
      <c r="K81" s="50"/>
      <c r="L81" s="96" t="s">
        <v>211</v>
      </c>
      <c r="M81" s="57" t="s">
        <v>212</v>
      </c>
      <c r="N81" s="50" t="s">
        <v>63</v>
      </c>
    </row>
    <row r="82" spans="1:14" s="45" customFormat="1" ht="39" customHeight="1">
      <c r="A82" s="50">
        <v>7</v>
      </c>
      <c r="B82" s="49" t="s">
        <v>16</v>
      </c>
      <c r="C82" s="82" t="s">
        <v>215</v>
      </c>
      <c r="D82" s="50" t="s">
        <v>17</v>
      </c>
      <c r="E82" s="16">
        <v>18000</v>
      </c>
      <c r="F82" s="52"/>
      <c r="G82" s="52"/>
      <c r="H82" s="50"/>
      <c r="I82" s="52"/>
      <c r="J82" s="50"/>
      <c r="K82" s="50"/>
      <c r="L82" s="96" t="s">
        <v>213</v>
      </c>
      <c r="M82" s="57" t="s">
        <v>214</v>
      </c>
      <c r="N82" s="50" t="s">
        <v>407</v>
      </c>
    </row>
    <row r="83" spans="1:14" s="45" customFormat="1" ht="39" customHeight="1">
      <c r="A83" s="50">
        <v>8</v>
      </c>
      <c r="B83" s="49" t="s">
        <v>16</v>
      </c>
      <c r="C83" s="82" t="s">
        <v>243</v>
      </c>
      <c r="D83" s="50" t="s">
        <v>17</v>
      </c>
      <c r="E83" s="17">
        <v>20000</v>
      </c>
      <c r="F83" s="52"/>
      <c r="G83" s="52"/>
      <c r="H83" s="50"/>
      <c r="I83" s="52"/>
      <c r="J83" s="50"/>
      <c r="K83" s="50"/>
      <c r="L83" s="97" t="s">
        <v>262</v>
      </c>
      <c r="M83" s="84" t="s">
        <v>244</v>
      </c>
      <c r="N83" s="50" t="s">
        <v>411</v>
      </c>
    </row>
    <row r="84" spans="1:14" s="45" customFormat="1" ht="39.75" customHeight="1">
      <c r="A84" s="50">
        <v>9</v>
      </c>
      <c r="B84" s="49" t="s">
        <v>16</v>
      </c>
      <c r="C84" s="51" t="s">
        <v>245</v>
      </c>
      <c r="D84" s="50" t="s">
        <v>17</v>
      </c>
      <c r="E84" s="17">
        <v>100000</v>
      </c>
      <c r="F84" s="52"/>
      <c r="G84" s="52"/>
      <c r="H84" s="50"/>
      <c r="I84" s="52"/>
      <c r="J84" s="50"/>
      <c r="K84" s="50"/>
      <c r="L84" s="96" t="s">
        <v>263</v>
      </c>
      <c r="M84" s="84" t="s">
        <v>246</v>
      </c>
      <c r="N84" s="50" t="s">
        <v>63</v>
      </c>
    </row>
    <row r="85" spans="1:14" s="45" customFormat="1" ht="39" customHeight="1">
      <c r="A85" s="50">
        <v>10</v>
      </c>
      <c r="B85" s="49" t="s">
        <v>16</v>
      </c>
      <c r="C85" s="82" t="s">
        <v>290</v>
      </c>
      <c r="D85" s="50" t="s">
        <v>17</v>
      </c>
      <c r="E85" s="17">
        <v>24000</v>
      </c>
      <c r="F85" s="52" t="s">
        <v>295</v>
      </c>
      <c r="G85" s="52"/>
      <c r="H85" s="50"/>
      <c r="I85" s="52"/>
      <c r="J85" s="50"/>
      <c r="K85" s="50"/>
      <c r="L85" s="96" t="s">
        <v>291</v>
      </c>
      <c r="M85" s="84" t="s">
        <v>292</v>
      </c>
      <c r="N85" s="50" t="s">
        <v>63</v>
      </c>
    </row>
    <row r="86" spans="1:14" s="45" customFormat="1" ht="39" customHeight="1">
      <c r="A86" s="50">
        <v>11</v>
      </c>
      <c r="B86" s="49" t="s">
        <v>16</v>
      </c>
      <c r="C86" s="82" t="s">
        <v>294</v>
      </c>
      <c r="D86" s="50" t="s">
        <v>17</v>
      </c>
      <c r="E86" s="17">
        <v>30000</v>
      </c>
      <c r="F86" s="52" t="s">
        <v>295</v>
      </c>
      <c r="G86" s="52"/>
      <c r="H86" s="50"/>
      <c r="I86" s="52"/>
      <c r="J86" s="50"/>
      <c r="K86" s="50"/>
      <c r="L86" s="96" t="s">
        <v>293</v>
      </c>
      <c r="M86" s="84" t="s">
        <v>292</v>
      </c>
      <c r="N86" s="50" t="s">
        <v>63</v>
      </c>
    </row>
    <row r="87" spans="1:14" s="45" customFormat="1" ht="39" customHeight="1">
      <c r="A87" s="46" t="s">
        <v>139</v>
      </c>
      <c r="B87" s="85" t="s">
        <v>109</v>
      </c>
      <c r="C87" s="86"/>
      <c r="D87" s="50"/>
      <c r="E87" s="77">
        <f>SUM(E88:E91)</f>
        <v>45700</v>
      </c>
      <c r="F87" s="52"/>
      <c r="G87" s="52"/>
      <c r="H87" s="50"/>
      <c r="I87" s="52"/>
      <c r="J87" s="50"/>
      <c r="K87" s="50"/>
      <c r="L87" s="53"/>
      <c r="M87" s="57"/>
      <c r="N87" s="50"/>
    </row>
    <row r="88" spans="1:14" s="45" customFormat="1" ht="39" customHeight="1">
      <c r="A88" s="50">
        <v>1</v>
      </c>
      <c r="B88" s="49" t="s">
        <v>53</v>
      </c>
      <c r="C88" s="98" t="s">
        <v>54</v>
      </c>
      <c r="D88" s="50" t="s">
        <v>17</v>
      </c>
      <c r="E88" s="16">
        <v>10000</v>
      </c>
      <c r="F88" s="52"/>
      <c r="G88" s="52"/>
      <c r="H88" s="50"/>
      <c r="I88" s="52"/>
      <c r="J88" s="50"/>
      <c r="K88" s="50"/>
      <c r="L88" s="99" t="s">
        <v>55</v>
      </c>
      <c r="M88" s="100" t="s">
        <v>95</v>
      </c>
      <c r="N88" s="50" t="s">
        <v>406</v>
      </c>
    </row>
    <row r="89" spans="1:14" s="45" customFormat="1" ht="39.75" customHeight="1">
      <c r="A89" s="50">
        <v>2</v>
      </c>
      <c r="B89" s="49" t="s">
        <v>137</v>
      </c>
      <c r="C89" s="101" t="s">
        <v>56</v>
      </c>
      <c r="D89" s="50" t="s">
        <v>17</v>
      </c>
      <c r="E89" s="16">
        <v>20000</v>
      </c>
      <c r="F89" s="52"/>
      <c r="G89" s="52"/>
      <c r="H89" s="50"/>
      <c r="I89" s="52"/>
      <c r="J89" s="50"/>
      <c r="K89" s="50"/>
      <c r="L89" s="102" t="s">
        <v>57</v>
      </c>
      <c r="M89" s="103" t="s">
        <v>96</v>
      </c>
      <c r="N89" s="50" t="s">
        <v>63</v>
      </c>
    </row>
    <row r="90" spans="1:14" s="45" customFormat="1" ht="39.75" customHeight="1">
      <c r="A90" s="50">
        <v>3</v>
      </c>
      <c r="B90" s="49" t="s">
        <v>204</v>
      </c>
      <c r="C90" s="101" t="s">
        <v>203</v>
      </c>
      <c r="D90" s="50" t="s">
        <v>17</v>
      </c>
      <c r="E90" s="16">
        <v>700</v>
      </c>
      <c r="F90" s="52"/>
      <c r="G90" s="52"/>
      <c r="H90" s="50" t="s">
        <v>205</v>
      </c>
      <c r="I90" s="52"/>
      <c r="J90" s="50"/>
      <c r="K90" s="50"/>
      <c r="L90" s="53" t="s">
        <v>198</v>
      </c>
      <c r="M90" s="49" t="s">
        <v>412</v>
      </c>
      <c r="N90" s="50" t="s">
        <v>408</v>
      </c>
    </row>
    <row r="91" spans="1:14" s="45" customFormat="1" ht="39.75" customHeight="1">
      <c r="A91" s="50">
        <v>4</v>
      </c>
      <c r="B91" s="49" t="s">
        <v>53</v>
      </c>
      <c r="C91" s="104" t="s">
        <v>356</v>
      </c>
      <c r="D91" s="50" t="s">
        <v>17</v>
      </c>
      <c r="E91" s="16">
        <v>15000</v>
      </c>
      <c r="F91" s="52"/>
      <c r="G91" s="52"/>
      <c r="H91" s="50"/>
      <c r="I91" s="52"/>
      <c r="J91" s="50"/>
      <c r="K91" s="50"/>
      <c r="L91" s="102" t="s">
        <v>357</v>
      </c>
      <c r="M91" s="103" t="s">
        <v>358</v>
      </c>
      <c r="N91" s="50" t="s">
        <v>407</v>
      </c>
    </row>
    <row r="92" spans="1:14" s="139" customFormat="1" ht="42.75" customHeight="1">
      <c r="A92" s="4" t="s">
        <v>156</v>
      </c>
      <c r="B92" s="34" t="s">
        <v>157</v>
      </c>
      <c r="C92" s="35"/>
      <c r="D92" s="3"/>
      <c r="E92" s="137">
        <f>SUM(E93:E101)</f>
        <v>40000</v>
      </c>
      <c r="F92" s="133"/>
      <c r="G92" s="133"/>
      <c r="H92" s="3"/>
      <c r="I92" s="133"/>
      <c r="J92" s="3"/>
      <c r="K92" s="3"/>
      <c r="L92" s="138"/>
      <c r="M92" s="18"/>
      <c r="N92" s="3"/>
    </row>
    <row r="93" spans="1:14" ht="24.95" customHeight="1">
      <c r="A93" s="50">
        <v>1</v>
      </c>
      <c r="B93" s="49" t="s">
        <v>159</v>
      </c>
      <c r="C93" s="101" t="s">
        <v>158</v>
      </c>
      <c r="D93" s="50" t="s">
        <v>9</v>
      </c>
      <c r="E93" s="16">
        <v>4000</v>
      </c>
      <c r="F93" s="52"/>
      <c r="G93" s="52"/>
      <c r="H93" s="50"/>
      <c r="I93" s="52"/>
      <c r="J93" s="50"/>
      <c r="K93" s="50"/>
      <c r="L93" s="102" t="s">
        <v>160</v>
      </c>
      <c r="M93" s="101" t="s">
        <v>161</v>
      </c>
      <c r="N93" s="50" t="s">
        <v>409</v>
      </c>
    </row>
    <row r="94" spans="1:14" ht="58.5" customHeight="1">
      <c r="A94" s="50">
        <v>2</v>
      </c>
      <c r="B94" s="57" t="s">
        <v>163</v>
      </c>
      <c r="C94" s="101" t="s">
        <v>162</v>
      </c>
      <c r="D94" s="50" t="s">
        <v>9</v>
      </c>
      <c r="E94" s="16">
        <v>10000</v>
      </c>
      <c r="F94" s="52"/>
      <c r="G94" s="52"/>
      <c r="H94" s="50"/>
      <c r="I94" s="52"/>
      <c r="J94" s="50"/>
      <c r="K94" s="50"/>
      <c r="L94" s="102" t="s">
        <v>164</v>
      </c>
      <c r="M94" s="103" t="s">
        <v>125</v>
      </c>
      <c r="N94" s="50" t="s">
        <v>411</v>
      </c>
    </row>
    <row r="95" spans="1:14" ht="24.95" customHeight="1">
      <c r="A95" s="50">
        <v>3</v>
      </c>
      <c r="B95" s="105" t="s">
        <v>240</v>
      </c>
      <c r="C95" s="101" t="s">
        <v>241</v>
      </c>
      <c r="D95" s="50" t="s">
        <v>9</v>
      </c>
      <c r="E95" s="16">
        <v>5000</v>
      </c>
      <c r="F95" s="52"/>
      <c r="G95" s="52"/>
      <c r="H95" s="50"/>
      <c r="I95" s="52"/>
      <c r="J95" s="50"/>
      <c r="K95" s="50"/>
      <c r="L95" s="102" t="s">
        <v>316</v>
      </c>
      <c r="M95" s="82" t="s">
        <v>242</v>
      </c>
      <c r="N95" s="50" t="s">
        <v>407</v>
      </c>
    </row>
    <row r="96" spans="1:14" ht="72" customHeight="1">
      <c r="A96" s="50">
        <v>4</v>
      </c>
      <c r="B96" s="57" t="s">
        <v>319</v>
      </c>
      <c r="C96" s="104" t="s">
        <v>314</v>
      </c>
      <c r="D96" s="50" t="s">
        <v>9</v>
      </c>
      <c r="E96" s="17">
        <v>2000</v>
      </c>
      <c r="F96" s="62" t="s">
        <v>318</v>
      </c>
      <c r="G96" s="52"/>
      <c r="H96" s="50"/>
      <c r="I96" s="52">
        <v>50</v>
      </c>
      <c r="J96" s="50"/>
      <c r="K96" s="50"/>
      <c r="L96" s="102" t="s">
        <v>317</v>
      </c>
      <c r="M96" s="51" t="s">
        <v>315</v>
      </c>
      <c r="N96" s="50" t="s">
        <v>414</v>
      </c>
    </row>
    <row r="97" spans="1:14" ht="40.5" customHeight="1">
      <c r="A97" s="50">
        <v>5</v>
      </c>
      <c r="B97" s="57" t="s">
        <v>320</v>
      </c>
      <c r="C97" s="104" t="s">
        <v>321</v>
      </c>
      <c r="D97" s="50" t="s">
        <v>9</v>
      </c>
      <c r="E97" s="17">
        <v>1000</v>
      </c>
      <c r="F97" s="62"/>
      <c r="G97" s="52"/>
      <c r="H97" s="50"/>
      <c r="I97" s="52">
        <v>10</v>
      </c>
      <c r="J97" s="50"/>
      <c r="K97" s="50"/>
      <c r="L97" s="99" t="s">
        <v>323</v>
      </c>
      <c r="M97" s="51" t="s">
        <v>322</v>
      </c>
      <c r="N97" s="50" t="s">
        <v>413</v>
      </c>
    </row>
    <row r="98" spans="1:14" ht="61.5" customHeight="1">
      <c r="A98" s="50">
        <v>6</v>
      </c>
      <c r="B98" s="57" t="s">
        <v>332</v>
      </c>
      <c r="C98" s="104" t="s">
        <v>333</v>
      </c>
      <c r="D98" s="50" t="s">
        <v>9</v>
      </c>
      <c r="E98" s="17">
        <v>3000</v>
      </c>
      <c r="F98" s="62"/>
      <c r="G98" s="52"/>
      <c r="H98" s="50"/>
      <c r="I98" s="52">
        <v>160</v>
      </c>
      <c r="J98" s="50"/>
      <c r="K98" s="50"/>
      <c r="L98" s="102" t="s">
        <v>334</v>
      </c>
      <c r="M98" s="51" t="s">
        <v>335</v>
      </c>
      <c r="N98" s="50" t="s">
        <v>411</v>
      </c>
    </row>
    <row r="99" spans="1:14" ht="61.5" customHeight="1">
      <c r="A99" s="50">
        <v>7</v>
      </c>
      <c r="B99" s="90" t="s">
        <v>240</v>
      </c>
      <c r="C99" s="106" t="s">
        <v>400</v>
      </c>
      <c r="D99" s="50" t="s">
        <v>9</v>
      </c>
      <c r="E99" s="17">
        <v>5000</v>
      </c>
      <c r="F99" s="62"/>
      <c r="G99" s="52"/>
      <c r="H99" s="50"/>
      <c r="I99" s="75">
        <v>50</v>
      </c>
      <c r="J99" s="50"/>
      <c r="K99" s="50"/>
      <c r="L99" s="107" t="s">
        <v>403</v>
      </c>
      <c r="M99" s="76" t="s">
        <v>398</v>
      </c>
      <c r="N99" s="50" t="s">
        <v>407</v>
      </c>
    </row>
    <row r="100" spans="1:14" ht="37.5" customHeight="1">
      <c r="A100" s="50">
        <v>8</v>
      </c>
      <c r="B100" s="90" t="s">
        <v>240</v>
      </c>
      <c r="C100" s="76" t="s">
        <v>399</v>
      </c>
      <c r="D100" s="50" t="s">
        <v>9</v>
      </c>
      <c r="E100" s="17">
        <v>5000</v>
      </c>
      <c r="F100" s="62"/>
      <c r="G100" s="52"/>
      <c r="H100" s="50"/>
      <c r="I100" s="75">
        <v>300</v>
      </c>
      <c r="J100" s="50"/>
      <c r="K100" s="50"/>
      <c r="L100" s="108" t="s">
        <v>404</v>
      </c>
      <c r="M100" s="76" t="s">
        <v>397</v>
      </c>
      <c r="N100" s="50" t="s">
        <v>407</v>
      </c>
    </row>
    <row r="101" spans="1:14" ht="49.5" customHeight="1">
      <c r="A101" s="50">
        <v>9</v>
      </c>
      <c r="B101" s="109" t="s">
        <v>401</v>
      </c>
      <c r="C101" s="110" t="s">
        <v>402</v>
      </c>
      <c r="D101" s="50" t="s">
        <v>9</v>
      </c>
      <c r="E101" s="17">
        <v>5000</v>
      </c>
      <c r="F101" s="62"/>
      <c r="G101" s="52"/>
      <c r="H101" s="50"/>
      <c r="I101" s="111">
        <v>230</v>
      </c>
      <c r="J101" s="50"/>
      <c r="K101" s="50"/>
      <c r="L101" s="108" t="s">
        <v>405</v>
      </c>
      <c r="M101" s="76" t="s">
        <v>397</v>
      </c>
      <c r="N101" s="50" t="s">
        <v>407</v>
      </c>
    </row>
    <row r="102" spans="1:14" s="136" customFormat="1" ht="42" customHeight="1">
      <c r="A102" s="26" t="s">
        <v>247</v>
      </c>
      <c r="B102" s="36" t="s">
        <v>313</v>
      </c>
      <c r="C102" s="37"/>
      <c r="D102" s="26"/>
      <c r="E102" s="140">
        <f>SUM(E103:E119)</f>
        <v>451561</v>
      </c>
      <c r="F102" s="2"/>
      <c r="G102" s="2"/>
      <c r="H102" s="26"/>
      <c r="I102" s="2"/>
      <c r="J102" s="26"/>
      <c r="K102" s="26"/>
      <c r="L102" s="28"/>
      <c r="M102" s="141"/>
      <c r="N102" s="5"/>
    </row>
    <row r="103" spans="1:14" ht="24.95" customHeight="1">
      <c r="A103" s="50">
        <v>1</v>
      </c>
      <c r="B103" s="49" t="s">
        <v>141</v>
      </c>
      <c r="C103" s="101" t="s">
        <v>58</v>
      </c>
      <c r="D103" s="50" t="s">
        <v>140</v>
      </c>
      <c r="E103" s="16">
        <v>200000</v>
      </c>
      <c r="F103" s="52"/>
      <c r="G103" s="52"/>
      <c r="H103" s="50" t="s">
        <v>138</v>
      </c>
      <c r="I103" s="52"/>
      <c r="J103" s="50"/>
      <c r="K103" s="50"/>
      <c r="L103" s="102" t="s">
        <v>59</v>
      </c>
      <c r="M103" s="101" t="s">
        <v>83</v>
      </c>
      <c r="N103" s="50" t="s">
        <v>63</v>
      </c>
    </row>
    <row r="104" spans="1:14" ht="36" customHeight="1">
      <c r="A104" s="50">
        <v>2</v>
      </c>
      <c r="B104" s="49" t="s">
        <v>153</v>
      </c>
      <c r="C104" s="112" t="s">
        <v>151</v>
      </c>
      <c r="D104" s="50" t="s">
        <v>140</v>
      </c>
      <c r="E104" s="16">
        <v>2000</v>
      </c>
      <c r="F104" s="52"/>
      <c r="G104" s="52"/>
      <c r="H104" s="50"/>
      <c r="I104" s="52"/>
      <c r="J104" s="50"/>
      <c r="K104" s="50"/>
      <c r="L104" s="102"/>
      <c r="M104" s="101" t="s">
        <v>152</v>
      </c>
      <c r="N104" s="50" t="s">
        <v>413</v>
      </c>
    </row>
    <row r="105" spans="1:14" ht="52.5" customHeight="1">
      <c r="A105" s="50">
        <v>3</v>
      </c>
      <c r="B105" s="49" t="s">
        <v>153</v>
      </c>
      <c r="C105" s="101" t="s">
        <v>154</v>
      </c>
      <c r="D105" s="50" t="s">
        <v>140</v>
      </c>
      <c r="E105" s="16">
        <v>2500</v>
      </c>
      <c r="F105" s="52"/>
      <c r="G105" s="52"/>
      <c r="H105" s="50"/>
      <c r="I105" s="52"/>
      <c r="J105" s="50"/>
      <c r="K105" s="50"/>
      <c r="L105" s="102"/>
      <c r="M105" s="84" t="s">
        <v>155</v>
      </c>
      <c r="N105" s="50" t="s">
        <v>413</v>
      </c>
    </row>
    <row r="106" spans="1:14" ht="24.95" customHeight="1">
      <c r="A106" s="50">
        <v>4</v>
      </c>
      <c r="B106" s="49" t="s">
        <v>147</v>
      </c>
      <c r="C106" s="113" t="s">
        <v>144</v>
      </c>
      <c r="D106" s="50" t="s">
        <v>140</v>
      </c>
      <c r="E106" s="16">
        <v>1900</v>
      </c>
      <c r="F106" s="78"/>
      <c r="G106" s="52"/>
      <c r="H106" s="50"/>
      <c r="I106" s="52"/>
      <c r="J106" s="50"/>
      <c r="K106" s="50"/>
      <c r="L106" s="114" t="s">
        <v>148</v>
      </c>
      <c r="M106" s="113" t="s">
        <v>142</v>
      </c>
      <c r="N106" s="50" t="s">
        <v>409</v>
      </c>
    </row>
    <row r="107" spans="1:14" ht="24.95" customHeight="1">
      <c r="A107" s="50">
        <v>5</v>
      </c>
      <c r="B107" s="49" t="s">
        <v>147</v>
      </c>
      <c r="C107" s="113" t="s">
        <v>145</v>
      </c>
      <c r="D107" s="50" t="s">
        <v>140</v>
      </c>
      <c r="E107" s="16">
        <v>5000</v>
      </c>
      <c r="F107" s="78"/>
      <c r="G107" s="52"/>
      <c r="H107" s="50"/>
      <c r="I107" s="52"/>
      <c r="J107" s="50"/>
      <c r="K107" s="50"/>
      <c r="L107" s="114" t="s">
        <v>149</v>
      </c>
      <c r="M107" s="113" t="s">
        <v>143</v>
      </c>
      <c r="N107" s="50" t="s">
        <v>409</v>
      </c>
    </row>
    <row r="108" spans="1:14" ht="24.95" customHeight="1">
      <c r="A108" s="50">
        <v>6</v>
      </c>
      <c r="B108" s="49" t="s">
        <v>147</v>
      </c>
      <c r="C108" s="113" t="s">
        <v>146</v>
      </c>
      <c r="D108" s="50" t="s">
        <v>140</v>
      </c>
      <c r="E108" s="16">
        <v>3000</v>
      </c>
      <c r="F108" s="78"/>
      <c r="G108" s="52"/>
      <c r="H108" s="50"/>
      <c r="I108" s="52"/>
      <c r="J108" s="50"/>
      <c r="K108" s="50"/>
      <c r="L108" s="114" t="s">
        <v>150</v>
      </c>
      <c r="M108" s="113" t="s">
        <v>143</v>
      </c>
      <c r="N108" s="50" t="s">
        <v>409</v>
      </c>
    </row>
    <row r="109" spans="1:14" ht="36" customHeight="1">
      <c r="A109" s="50">
        <v>7</v>
      </c>
      <c r="B109" s="82" t="s">
        <v>249</v>
      </c>
      <c r="C109" s="112" t="s">
        <v>248</v>
      </c>
      <c r="D109" s="50" t="s">
        <v>140</v>
      </c>
      <c r="E109" s="16">
        <v>2300</v>
      </c>
      <c r="F109" s="78"/>
      <c r="G109" s="52"/>
      <c r="H109" s="50"/>
      <c r="I109" s="52"/>
      <c r="J109" s="50"/>
      <c r="K109" s="50"/>
      <c r="L109" s="114" t="s">
        <v>250</v>
      </c>
      <c r="M109" s="113" t="s">
        <v>251</v>
      </c>
      <c r="N109" s="50" t="s">
        <v>407</v>
      </c>
    </row>
    <row r="110" spans="1:14" ht="52.5" customHeight="1">
      <c r="A110" s="50">
        <v>8</v>
      </c>
      <c r="B110" s="49" t="s">
        <v>147</v>
      </c>
      <c r="C110" s="113" t="s">
        <v>252</v>
      </c>
      <c r="D110" s="50" t="s">
        <v>140</v>
      </c>
      <c r="E110" s="16">
        <v>2200</v>
      </c>
      <c r="F110" s="78"/>
      <c r="G110" s="52"/>
      <c r="H110" s="50"/>
      <c r="I110" s="52"/>
      <c r="J110" s="50"/>
      <c r="K110" s="50"/>
      <c r="L110" s="114" t="s">
        <v>257</v>
      </c>
      <c r="M110" s="113" t="s">
        <v>253</v>
      </c>
      <c r="N110" s="50" t="s">
        <v>406</v>
      </c>
    </row>
    <row r="111" spans="1:14" ht="42.75" customHeight="1">
      <c r="A111" s="50">
        <v>9</v>
      </c>
      <c r="B111" s="49" t="s">
        <v>147</v>
      </c>
      <c r="C111" s="113" t="s">
        <v>254</v>
      </c>
      <c r="D111" s="50" t="s">
        <v>140</v>
      </c>
      <c r="E111" s="16">
        <v>200000</v>
      </c>
      <c r="F111" s="78"/>
      <c r="G111" s="52"/>
      <c r="H111" s="50"/>
      <c r="I111" s="52"/>
      <c r="J111" s="50"/>
      <c r="K111" s="50"/>
      <c r="L111" s="114" t="s">
        <v>256</v>
      </c>
      <c r="M111" s="113" t="s">
        <v>255</v>
      </c>
      <c r="N111" s="50" t="s">
        <v>414</v>
      </c>
    </row>
    <row r="112" spans="1:14" ht="42" customHeight="1">
      <c r="A112" s="50">
        <v>10</v>
      </c>
      <c r="B112" s="49" t="s">
        <v>259</v>
      </c>
      <c r="C112" s="113" t="s">
        <v>258</v>
      </c>
      <c r="D112" s="50" t="s">
        <v>140</v>
      </c>
      <c r="E112" s="16">
        <v>500</v>
      </c>
      <c r="F112" s="78"/>
      <c r="G112" s="52"/>
      <c r="H112" s="50"/>
      <c r="I112" s="52"/>
      <c r="J112" s="50">
        <v>200</v>
      </c>
      <c r="K112" s="50"/>
      <c r="L112" s="114" t="s">
        <v>260</v>
      </c>
      <c r="M112" s="113" t="s">
        <v>261</v>
      </c>
      <c r="N112" s="50" t="s">
        <v>409</v>
      </c>
    </row>
    <row r="113" spans="1:14" ht="42" customHeight="1">
      <c r="A113" s="50">
        <v>11</v>
      </c>
      <c r="B113" s="49" t="s">
        <v>309</v>
      </c>
      <c r="C113" s="113" t="s">
        <v>298</v>
      </c>
      <c r="D113" s="50" t="s">
        <v>140</v>
      </c>
      <c r="E113" s="16">
        <v>9000</v>
      </c>
      <c r="F113" s="115">
        <v>56000</v>
      </c>
      <c r="G113" s="52"/>
      <c r="H113" s="50"/>
      <c r="I113" s="52"/>
      <c r="J113" s="50"/>
      <c r="K113" s="50"/>
      <c r="L113" s="63" t="s">
        <v>301</v>
      </c>
      <c r="M113" s="113" t="s">
        <v>299</v>
      </c>
      <c r="N113" s="50" t="s">
        <v>63</v>
      </c>
    </row>
    <row r="114" spans="1:14" ht="42" customHeight="1">
      <c r="A114" s="50">
        <v>12</v>
      </c>
      <c r="B114" s="49" t="s">
        <v>309</v>
      </c>
      <c r="C114" s="113" t="s">
        <v>302</v>
      </c>
      <c r="D114" s="50" t="s">
        <v>140</v>
      </c>
      <c r="E114" s="16">
        <v>9000</v>
      </c>
      <c r="F114" s="115">
        <v>56000</v>
      </c>
      <c r="G114" s="52"/>
      <c r="H114" s="50"/>
      <c r="I114" s="52"/>
      <c r="J114" s="50"/>
      <c r="K114" s="50"/>
      <c r="L114" s="114" t="s">
        <v>300</v>
      </c>
      <c r="M114" s="113" t="s">
        <v>299</v>
      </c>
      <c r="N114" s="50" t="s">
        <v>63</v>
      </c>
    </row>
    <row r="115" spans="1:14" ht="36" customHeight="1">
      <c r="A115" s="50">
        <v>13</v>
      </c>
      <c r="B115" s="49" t="s">
        <v>147</v>
      </c>
      <c r="C115" s="82" t="s">
        <v>303</v>
      </c>
      <c r="D115" s="50" t="s">
        <v>140</v>
      </c>
      <c r="E115" s="16">
        <v>9000</v>
      </c>
      <c r="F115" s="93">
        <v>36000</v>
      </c>
      <c r="G115" s="52"/>
      <c r="H115" s="50"/>
      <c r="I115" s="52"/>
      <c r="J115" s="50"/>
      <c r="K115" s="50"/>
      <c r="L115" s="116" t="s">
        <v>305</v>
      </c>
      <c r="M115" s="113" t="s">
        <v>307</v>
      </c>
      <c r="N115" s="50" t="s">
        <v>63</v>
      </c>
    </row>
    <row r="116" spans="1:14" ht="50.25" customHeight="1">
      <c r="A116" s="50">
        <v>14</v>
      </c>
      <c r="B116" s="49" t="s">
        <v>147</v>
      </c>
      <c r="C116" s="82" t="s">
        <v>304</v>
      </c>
      <c r="D116" s="50" t="s">
        <v>140</v>
      </c>
      <c r="E116" s="16">
        <v>3000</v>
      </c>
      <c r="F116" s="93">
        <v>32000</v>
      </c>
      <c r="G116" s="52"/>
      <c r="H116" s="50"/>
      <c r="I116" s="52"/>
      <c r="J116" s="50"/>
      <c r="K116" s="50"/>
      <c r="L116" s="116" t="s">
        <v>306</v>
      </c>
      <c r="M116" s="113" t="s">
        <v>308</v>
      </c>
      <c r="N116" s="50" t="s">
        <v>63</v>
      </c>
    </row>
    <row r="117" spans="1:14" ht="35.25" customHeight="1">
      <c r="A117" s="56">
        <v>15</v>
      </c>
      <c r="B117" s="49" t="s">
        <v>378</v>
      </c>
      <c r="C117" s="117" t="s">
        <v>368</v>
      </c>
      <c r="D117" s="50" t="s">
        <v>140</v>
      </c>
      <c r="E117" s="16">
        <v>61</v>
      </c>
      <c r="F117" s="93"/>
      <c r="G117" s="52"/>
      <c r="H117" s="50"/>
      <c r="I117" s="72">
        <v>60.55</v>
      </c>
      <c r="J117" s="50"/>
      <c r="K117" s="50"/>
      <c r="L117" s="118" t="s">
        <v>370</v>
      </c>
      <c r="M117" s="117" t="s">
        <v>365</v>
      </c>
      <c r="N117" s="50" t="s">
        <v>415</v>
      </c>
    </row>
    <row r="118" spans="1:14" ht="50.25" customHeight="1">
      <c r="A118" s="61"/>
      <c r="B118" s="49" t="s">
        <v>259</v>
      </c>
      <c r="C118" s="119"/>
      <c r="D118" s="50" t="s">
        <v>140</v>
      </c>
      <c r="E118" s="16">
        <v>2000</v>
      </c>
      <c r="F118" s="93"/>
      <c r="G118" s="52"/>
      <c r="H118" s="50"/>
      <c r="I118" s="52">
        <v>2000</v>
      </c>
      <c r="J118" s="50"/>
      <c r="K118" s="50"/>
      <c r="L118" s="120"/>
      <c r="M118" s="119"/>
      <c r="N118" s="50" t="s">
        <v>415</v>
      </c>
    </row>
    <row r="119" spans="1:14" ht="50.25" customHeight="1">
      <c r="A119" s="50">
        <v>16</v>
      </c>
      <c r="B119" s="49" t="s">
        <v>386</v>
      </c>
      <c r="C119" s="121" t="s">
        <v>388</v>
      </c>
      <c r="D119" s="50" t="s">
        <v>140</v>
      </c>
      <c r="E119" s="16">
        <v>100</v>
      </c>
      <c r="F119" s="93"/>
      <c r="G119" s="52"/>
      <c r="H119" s="50"/>
      <c r="I119" s="52"/>
      <c r="J119" s="50"/>
      <c r="K119" s="50"/>
      <c r="L119" s="122" t="s">
        <v>387</v>
      </c>
      <c r="M119" s="108" t="s">
        <v>385</v>
      </c>
      <c r="N119" s="50" t="s">
        <v>407</v>
      </c>
    </row>
  </sheetData>
  <mergeCells count="17">
    <mergeCell ref="B92:C92"/>
    <mergeCell ref="B3:C3"/>
    <mergeCell ref="A1:M1"/>
    <mergeCell ref="B75:C75"/>
    <mergeCell ref="B87:C87"/>
    <mergeCell ref="B32:C32"/>
    <mergeCell ref="B55:C55"/>
    <mergeCell ref="B66:C66"/>
    <mergeCell ref="M6:M7"/>
    <mergeCell ref="C6:C7"/>
    <mergeCell ref="L6:L7"/>
    <mergeCell ref="A6:A7"/>
    <mergeCell ref="C117:C118"/>
    <mergeCell ref="L117:L118"/>
    <mergeCell ref="M117:M118"/>
    <mergeCell ref="A117:A118"/>
    <mergeCell ref="B102:C102"/>
  </mergeCells>
  <printOptions/>
  <pageMargins left="0.2755905511811024" right="0.11811023622047245" top="0.31496062992125984" bottom="0.31496062992125984" header="0.31496062992125984" footer="0.31496062992125984"/>
  <pageSetup fitToHeight="0" fitToWidth="1" horizontalDpi="600" verticalDpi="600" orientation="landscape" scale="70" r:id="rId3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>
      <selection activeCell="F13" sqref="F13"/>
    </sheetView>
  </sheetViews>
  <sheetFormatPr defaultColWidth="9.140625" defaultRowHeight="15"/>
  <cols>
    <col min="1" max="1" width="6.7109375" style="30" customWidth="1"/>
    <col min="2" max="2" width="16.8515625" style="29" customWidth="1"/>
    <col min="3" max="3" width="15.421875" style="29" customWidth="1"/>
    <col min="4" max="4" width="14.140625" style="29" customWidth="1"/>
    <col min="5" max="5" width="11.140625" style="29" customWidth="1"/>
    <col min="6" max="6" width="14.421875" style="29" customWidth="1"/>
    <col min="7" max="7" width="19.8515625" style="29" customWidth="1"/>
    <col min="8" max="8" width="16.8515625" style="29" customWidth="1"/>
    <col min="9" max="9" width="24.7109375" style="29" customWidth="1"/>
    <col min="10" max="16384" width="9.140625" style="29" customWidth="1"/>
  </cols>
  <sheetData>
    <row r="1" spans="1:9" ht="23.25" customHeight="1">
      <c r="A1" s="38" t="s">
        <v>416</v>
      </c>
      <c r="B1" s="38"/>
      <c r="C1" s="38"/>
      <c r="D1" s="38"/>
      <c r="E1" s="38"/>
      <c r="F1" s="38"/>
      <c r="G1" s="38"/>
      <c r="H1" s="38"/>
      <c r="I1" s="38"/>
    </row>
    <row r="2" spans="1:9" ht="16.5" customHeight="1">
      <c r="A2" s="41" t="s">
        <v>424</v>
      </c>
      <c r="B2" s="41"/>
      <c r="C2" s="41"/>
      <c r="D2" s="41"/>
      <c r="E2" s="41"/>
      <c r="F2" s="41"/>
      <c r="G2" s="41"/>
      <c r="H2" s="41"/>
      <c r="I2" s="41"/>
    </row>
    <row r="3" spans="1:9" ht="24.95" customHeight="1">
      <c r="A3" s="32" t="s">
        <v>417</v>
      </c>
      <c r="B3" s="32" t="s">
        <v>418</v>
      </c>
      <c r="C3" s="32" t="s">
        <v>419</v>
      </c>
      <c r="D3" s="32" t="s">
        <v>115</v>
      </c>
      <c r="E3" s="32" t="s">
        <v>420</v>
      </c>
      <c r="F3" s="32" t="s">
        <v>421</v>
      </c>
      <c r="G3" s="32" t="s">
        <v>53</v>
      </c>
      <c r="H3" s="32" t="s">
        <v>16</v>
      </c>
      <c r="I3" s="32" t="s">
        <v>422</v>
      </c>
    </row>
    <row r="4" spans="1:9" ht="24.95" customHeight="1">
      <c r="A4" s="31">
        <v>1</v>
      </c>
      <c r="B4" s="31" t="s">
        <v>407</v>
      </c>
      <c r="C4" s="31"/>
      <c r="D4" s="31"/>
      <c r="E4" s="31"/>
      <c r="F4" s="31"/>
      <c r="G4" s="31"/>
      <c r="H4" s="31"/>
      <c r="I4" s="31"/>
    </row>
    <row r="5" spans="1:9" ht="24.95" customHeight="1">
      <c r="A5" s="31">
        <v>2</v>
      </c>
      <c r="B5" s="31" t="s">
        <v>409</v>
      </c>
      <c r="C5" s="31"/>
      <c r="D5" s="31"/>
      <c r="E5" s="31"/>
      <c r="F5" s="31"/>
      <c r="G5" s="31"/>
      <c r="H5" s="31"/>
      <c r="I5" s="31"/>
    </row>
    <row r="6" spans="1:9" ht="24.95" customHeight="1">
      <c r="A6" s="31">
        <v>3</v>
      </c>
      <c r="B6" s="31" t="s">
        <v>406</v>
      </c>
      <c r="C6" s="31"/>
      <c r="D6" s="31"/>
      <c r="E6" s="31"/>
      <c r="F6" s="31"/>
      <c r="G6" s="31"/>
      <c r="H6" s="31"/>
      <c r="I6" s="31"/>
    </row>
    <row r="7" spans="1:9" ht="24.95" customHeight="1">
      <c r="A7" s="31">
        <v>4</v>
      </c>
      <c r="B7" s="31" t="s">
        <v>63</v>
      </c>
      <c r="C7" s="31"/>
      <c r="D7" s="31"/>
      <c r="E7" s="31"/>
      <c r="F7" s="31"/>
      <c r="G7" s="31"/>
      <c r="H7" s="31"/>
      <c r="I7" s="31"/>
    </row>
    <row r="8" spans="1:9" ht="24.95" customHeight="1">
      <c r="A8" s="31">
        <v>5</v>
      </c>
      <c r="B8" s="31" t="s">
        <v>411</v>
      </c>
      <c r="C8" s="31"/>
      <c r="D8" s="31"/>
      <c r="E8" s="31"/>
      <c r="F8" s="31"/>
      <c r="G8" s="31"/>
      <c r="H8" s="31"/>
      <c r="I8" s="31"/>
    </row>
    <row r="9" spans="1:9" ht="24.95" customHeight="1">
      <c r="A9" s="31">
        <v>6</v>
      </c>
      <c r="B9" s="31" t="s">
        <v>414</v>
      </c>
      <c r="C9" s="31"/>
      <c r="D9" s="31"/>
      <c r="E9" s="31"/>
      <c r="F9" s="31"/>
      <c r="G9" s="31"/>
      <c r="H9" s="31"/>
      <c r="I9" s="31"/>
    </row>
    <row r="10" spans="1:9" ht="24.95" customHeight="1">
      <c r="A10" s="31">
        <v>7</v>
      </c>
      <c r="B10" s="31" t="s">
        <v>408</v>
      </c>
      <c r="C10" s="31"/>
      <c r="D10" s="31"/>
      <c r="E10" s="31"/>
      <c r="F10" s="31"/>
      <c r="G10" s="31"/>
      <c r="H10" s="31"/>
      <c r="I10" s="31"/>
    </row>
    <row r="11" spans="1:9" ht="24.95" customHeight="1">
      <c r="A11" s="31">
        <v>8</v>
      </c>
      <c r="B11" s="31" t="s">
        <v>423</v>
      </c>
      <c r="C11" s="31"/>
      <c r="D11" s="31"/>
      <c r="E11" s="31"/>
      <c r="F11" s="31"/>
      <c r="G11" s="31"/>
      <c r="H11" s="31"/>
      <c r="I11" s="31"/>
    </row>
    <row r="12" spans="1:9" ht="24.95" customHeight="1">
      <c r="A12" s="31">
        <v>9</v>
      </c>
      <c r="B12" s="31" t="s">
        <v>413</v>
      </c>
      <c r="C12" s="31"/>
      <c r="D12" s="31"/>
      <c r="E12" s="31"/>
      <c r="F12" s="31"/>
      <c r="G12" s="31"/>
      <c r="H12" s="31"/>
      <c r="I12" s="31"/>
    </row>
    <row r="13" spans="1:9" ht="24.95" customHeight="1">
      <c r="A13" s="31">
        <v>10</v>
      </c>
      <c r="B13" s="31" t="s">
        <v>410</v>
      </c>
      <c r="C13" s="31"/>
      <c r="D13" s="31"/>
      <c r="E13" s="31"/>
      <c r="F13" s="31"/>
      <c r="G13" s="31"/>
      <c r="H13" s="31"/>
      <c r="I13" s="31"/>
    </row>
    <row r="14" spans="1:9" ht="24.95" customHeight="1">
      <c r="A14" s="31">
        <v>11</v>
      </c>
      <c r="B14" s="31" t="s">
        <v>64</v>
      </c>
      <c r="C14" s="31"/>
      <c r="D14" s="31"/>
      <c r="E14" s="31"/>
      <c r="F14" s="31"/>
      <c r="G14" s="31"/>
      <c r="H14" s="31"/>
      <c r="I14" s="31"/>
    </row>
    <row r="15" spans="1:9" ht="24.95" customHeight="1">
      <c r="A15" s="39" t="s">
        <v>272</v>
      </c>
      <c r="B15" s="40"/>
      <c r="C15" s="31"/>
      <c r="D15" s="31"/>
      <c r="E15" s="31"/>
      <c r="F15" s="31"/>
      <c r="G15" s="31"/>
      <c r="H15" s="31"/>
      <c r="I15" s="31"/>
    </row>
  </sheetData>
  <mergeCells count="3">
    <mergeCell ref="A1:I1"/>
    <mergeCell ref="A15:B15"/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="55" zoomScaleNormal="55" workbookViewId="0" topLeftCell="A7">
      <selection activeCell="E14" sqref="E14"/>
    </sheetView>
  </sheetViews>
  <sheetFormatPr defaultColWidth="9.140625" defaultRowHeight="15"/>
  <cols>
    <col min="1" max="1" width="28.00390625" style="10" customWidth="1"/>
    <col min="2" max="2" width="15.421875" style="10" customWidth="1"/>
    <col min="3" max="3" width="9.140625" style="10" customWidth="1"/>
    <col min="4" max="4" width="18.140625" style="10" customWidth="1"/>
    <col min="5" max="5" width="26.421875" style="13" customWidth="1"/>
    <col min="6" max="16384" width="9.140625" style="10" customWidth="1"/>
  </cols>
  <sheetData>
    <row r="1" ht="18.75"/>
    <row r="2" spans="1:5" ht="24.95" customHeight="1">
      <c r="A2" s="9" t="s">
        <v>117</v>
      </c>
      <c r="B2" s="9" t="s">
        <v>118</v>
      </c>
      <c r="D2" s="9" t="s">
        <v>117</v>
      </c>
      <c r="E2" s="12" t="s">
        <v>119</v>
      </c>
    </row>
    <row r="3" spans="1:5" ht="24.95" customHeight="1">
      <c r="A3" s="11" t="s">
        <v>114</v>
      </c>
      <c r="B3" s="11">
        <v>26</v>
      </c>
      <c r="D3" s="11" t="s">
        <v>114</v>
      </c>
      <c r="E3" s="14">
        <f>'cap nhat 29-8'!E3/1000</f>
        <v>203.13</v>
      </c>
    </row>
    <row r="4" spans="1:5" ht="24.95" customHeight="1">
      <c r="A4" s="11" t="s">
        <v>115</v>
      </c>
      <c r="B4" s="11">
        <v>26</v>
      </c>
      <c r="D4" s="11" t="s">
        <v>115</v>
      </c>
      <c r="E4" s="14">
        <f>'cap nhat 29-8'!E32/1000</f>
        <v>179.3</v>
      </c>
    </row>
    <row r="5" spans="1:5" ht="24.95" customHeight="1">
      <c r="A5" s="11" t="s">
        <v>116</v>
      </c>
      <c r="B5" s="11">
        <v>11</v>
      </c>
      <c r="D5" s="11" t="s">
        <v>116</v>
      </c>
      <c r="E5" s="14">
        <f>'cap nhat 29-8'!E55/1000</f>
        <v>64.981</v>
      </c>
    </row>
    <row r="6" spans="1:5" ht="24.95" customHeight="1">
      <c r="A6" s="11" t="s">
        <v>52</v>
      </c>
      <c r="B6" s="11">
        <v>8</v>
      </c>
      <c r="D6" s="11" t="s">
        <v>52</v>
      </c>
      <c r="E6" s="14">
        <f>'cap nhat 29-8'!E66/1000</f>
        <v>118.7</v>
      </c>
    </row>
    <row r="7" spans="1:5" ht="24.95" customHeight="1">
      <c r="A7" s="11" t="s">
        <v>16</v>
      </c>
      <c r="B7" s="11">
        <v>11</v>
      </c>
      <c r="D7" s="11" t="s">
        <v>170</v>
      </c>
      <c r="E7" s="15">
        <f>'cap nhat 29-8'!E92/1000</f>
        <v>40</v>
      </c>
    </row>
    <row r="8" spans="1:5" ht="24.95" customHeight="1">
      <c r="A8" s="11" t="s">
        <v>53</v>
      </c>
      <c r="B8" s="11">
        <v>4</v>
      </c>
      <c r="D8" s="11"/>
      <c r="E8" s="15"/>
    </row>
    <row r="9" spans="1:5" ht="24.95" customHeight="1">
      <c r="A9" s="11" t="s">
        <v>169</v>
      </c>
      <c r="B9" s="11">
        <v>9</v>
      </c>
      <c r="D9" s="22" t="s">
        <v>272</v>
      </c>
      <c r="E9" s="25">
        <f>SUM(E3:E8)</f>
        <v>606.111</v>
      </c>
    </row>
    <row r="10" spans="1:5" ht="24.95" customHeight="1">
      <c r="A10" s="11" t="s">
        <v>168</v>
      </c>
      <c r="B10" s="11">
        <v>16</v>
      </c>
      <c r="D10" s="11"/>
      <c r="E10" s="15"/>
    </row>
    <row r="11" spans="1:5" ht="24.95" customHeight="1">
      <c r="A11" s="22" t="s">
        <v>272</v>
      </c>
      <c r="B11" s="22">
        <f>SUM(B3:B10)</f>
        <v>111</v>
      </c>
      <c r="D11" s="20"/>
      <c r="E11" s="21"/>
    </row>
    <row r="12" ht="37.5" customHeight="1">
      <c r="D12" s="11"/>
    </row>
    <row r="13" spans="1:2" ht="18.75">
      <c r="A13" s="9" t="s">
        <v>117</v>
      </c>
      <c r="B13" s="12" t="s">
        <v>119</v>
      </c>
    </row>
    <row r="14" spans="1:2" ht="18.75">
      <c r="A14" s="11" t="s">
        <v>171</v>
      </c>
      <c r="B14" s="15">
        <f>'cap nhat 29-8'!E75</f>
        <v>354000</v>
      </c>
    </row>
    <row r="15" spans="1:2" ht="15">
      <c r="A15" s="11" t="s">
        <v>120</v>
      </c>
      <c r="B15" s="15">
        <f>'cap nhat 29-8'!E87</f>
        <v>45700</v>
      </c>
    </row>
    <row r="16" spans="1:2" ht="15">
      <c r="A16" s="11" t="s">
        <v>428</v>
      </c>
      <c r="B16" s="15">
        <f>'cap nhat 29-8'!E102</f>
        <v>451561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HOANGHUY</cp:lastModifiedBy>
  <cp:lastPrinted>2021-07-27T13:42:16Z</cp:lastPrinted>
  <dcterms:created xsi:type="dcterms:W3CDTF">2021-07-18T06:00:38Z</dcterms:created>
  <dcterms:modified xsi:type="dcterms:W3CDTF">2021-08-30T02:01:18Z</dcterms:modified>
  <cp:category/>
  <cp:version/>
  <cp:contentType/>
  <cp:contentStatus/>
</cp:coreProperties>
</file>